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<sst xmlns="http://schemas.openxmlformats.org/spreadsheetml/2006/main" count="315" uniqueCount="157">
  <si>
    <t>DOCENTI</t>
  </si>
  <si>
    <t>prot.</t>
  </si>
  <si>
    <t xml:space="preserve">TIPO INCARICO </t>
  </si>
  <si>
    <t xml:space="preserve">N. ORE </t>
  </si>
  <si>
    <t>COMPENSO</t>
  </si>
  <si>
    <t xml:space="preserve">COMPENSO TOTALE LORDO DIP </t>
  </si>
  <si>
    <t xml:space="preserve">TOTALE ORE </t>
  </si>
  <si>
    <t>ADAMO MARIA CRISTINA</t>
  </si>
  <si>
    <t>SAGGI</t>
  </si>
  <si>
    <t>AGOSTINI LUCIO</t>
  </si>
  <si>
    <t>COORDINATORE 2^C</t>
  </si>
  <si>
    <t>COMMISSIONE SETTIMANA DEL BENESSERE</t>
  </si>
  <si>
    <t>AGOSTINI STEFANIA</t>
  </si>
  <si>
    <t>COORDINATORE 3^A</t>
  </si>
  <si>
    <t>REFERENTE LABORATORIO INFORMATICA</t>
  </si>
  <si>
    <t>COMMISSIONE VISITE E VIAGGI D'ISTRUZIONE</t>
  </si>
  <si>
    <t>ALBERTI ALESSANDRO</t>
  </si>
  <si>
    <t>AMICO DONATELLA</t>
  </si>
  <si>
    <t>COMMISSIONE BES E INCLUSIONE</t>
  </si>
  <si>
    <t>ANGELINI SABRINA</t>
  </si>
  <si>
    <t>COMMISSIONE STRANIERI</t>
  </si>
  <si>
    <t>SERATA IN MUSICA</t>
  </si>
  <si>
    <t>ANTONELLI VALERIA</t>
  </si>
  <si>
    <t>RECUPERO MATEMATICA</t>
  </si>
  <si>
    <t>GIOCHI DEL PASSATO</t>
  </si>
  <si>
    <t>BAIA MARIANITA</t>
  </si>
  <si>
    <t xml:space="preserve">COMMISSIONE CONTINUITA' E ORIENTAMENTO </t>
  </si>
  <si>
    <t>FESTA NATALE /FINE ANNO</t>
  </si>
  <si>
    <t>BALDANZA PAOLA</t>
  </si>
  <si>
    <t>BASSI LETIZIA</t>
  </si>
  <si>
    <t>COORDINATORE 2^B</t>
  </si>
  <si>
    <t>NIV</t>
  </si>
  <si>
    <t>COMITATO VALUTAZIONE DOCENTI</t>
  </si>
  <si>
    <t>BELLIPANNI FEDERICA</t>
  </si>
  <si>
    <t>BERTACCI LIDIA</t>
  </si>
  <si>
    <t>TEATRO</t>
  </si>
  <si>
    <t>BIAGIOLI MATTEO</t>
  </si>
  <si>
    <t>BIANCHI SABRINA</t>
  </si>
  <si>
    <t>REFERENZA PLESSO</t>
  </si>
  <si>
    <t>ACQUA</t>
  </si>
  <si>
    <t>BOLDRINI LAURA</t>
  </si>
  <si>
    <t>SETTIMANA TEATRO</t>
  </si>
  <si>
    <t>BONAIUTI REBECCA</t>
  </si>
  <si>
    <t>ITALIA IN MINIATURA</t>
  </si>
  <si>
    <t>CONTINUITA'</t>
  </si>
  <si>
    <t>BRAGALLI ANTONELLA</t>
  </si>
  <si>
    <t>REFERENTE PROGETTO 3-5</t>
  </si>
  <si>
    <t>COMMISSIONE 3-5</t>
  </si>
  <si>
    <t>CALZOLARI ELISABETTA</t>
  </si>
  <si>
    <t>CAMISCIA LOREDANA</t>
  </si>
  <si>
    <t>CARBONI MIRANDA</t>
  </si>
  <si>
    <t>BALLO STAGIONI</t>
  </si>
  <si>
    <t>CARIA PATRIZIA</t>
  </si>
  <si>
    <t xml:space="preserve">RECUPERO ITALIANO </t>
  </si>
  <si>
    <t>CASTAGNOLI CLAUDIA</t>
  </si>
  <si>
    <t>MUSICA</t>
  </si>
  <si>
    <t>CAVALLARI IRENE</t>
  </si>
  <si>
    <t>GIORNO DELLA MEMORIA</t>
  </si>
  <si>
    <t>CECCHINI ELISABETTA</t>
  </si>
  <si>
    <t>CECCHINI GIULIANA</t>
  </si>
  <si>
    <t>CHIRILA MIHAELA DIANA</t>
  </si>
  <si>
    <t>CICCARELLI ASSUNTA</t>
  </si>
  <si>
    <t>CONFORTI GERARDINA</t>
  </si>
  <si>
    <t>CORSINI ERICA</t>
  </si>
  <si>
    <t>COSTANZO ANNAMARIA</t>
  </si>
  <si>
    <t>2° COLLABORATORE DS E REFERENZA PLESSO</t>
  </si>
  <si>
    <t>MERCATINO</t>
  </si>
  <si>
    <t>CROTTI ROBERTA MARIA</t>
  </si>
  <si>
    <t>D'AVINO MARIA LUISA</t>
  </si>
  <si>
    <t>DALLA VERITA' EMANUELE</t>
  </si>
  <si>
    <t>REFERENTE PROGETTI PON</t>
  </si>
  <si>
    <t>DI RENZO GLORIA</t>
  </si>
  <si>
    <t>D'ISANTI GIOVANNA</t>
  </si>
  <si>
    <t>EVANGELISTI MANUELA</t>
  </si>
  <si>
    <t>EVANGELISTI LETIZIA</t>
  </si>
  <si>
    <t>COORDINATORE 2^D</t>
  </si>
  <si>
    <t>FABBRI ROSANNA</t>
  </si>
  <si>
    <t>FANELLI SIMONA</t>
  </si>
  <si>
    <t>FERRARI PATRIZIA</t>
  </si>
  <si>
    <t>FERRARI MARINELLA</t>
  </si>
  <si>
    <t>FERRARINI LORENA</t>
  </si>
  <si>
    <t>FICARRA VINCENZA</t>
  </si>
  <si>
    <t>GANDOLFI CRISTINA</t>
  </si>
  <si>
    <t>GIANVITO LAURA</t>
  </si>
  <si>
    <t>COORDINATORE 1^B</t>
  </si>
  <si>
    <t>GIORGI ANNALISA</t>
  </si>
  <si>
    <t>GRIECO MARGHERITA</t>
  </si>
  <si>
    <t>COORDINATORE 1^C</t>
  </si>
  <si>
    <t>TUTOR NEOASSUNTI</t>
  </si>
  <si>
    <t>GROSSETTI MARTA</t>
  </si>
  <si>
    <t>GUGLIELMI DAIANA</t>
  </si>
  <si>
    <t>LANDRONI GIANNI</t>
  </si>
  <si>
    <t>REFERENTE INDIRIZZO MUSICALE</t>
  </si>
  <si>
    <t>LIANI GERMANA</t>
  </si>
  <si>
    <t>COORDINATORE INFANZIA</t>
  </si>
  <si>
    <t>LO TITO LUCIA</t>
  </si>
  <si>
    <t>COORDINATORE 3^B</t>
  </si>
  <si>
    <t>MACRI' ANDREA</t>
  </si>
  <si>
    <t>MAGNI BEATRICE</t>
  </si>
  <si>
    <t>COORDINATORE 1^A</t>
  </si>
  <si>
    <t>MARINO RAFFAELA</t>
  </si>
  <si>
    <t>MARTINELLI SAMANTHA</t>
  </si>
  <si>
    <t>MATTIOLI MANUELA</t>
  </si>
  <si>
    <t>Recupero</t>
  </si>
  <si>
    <t>MATTIOLI RITA</t>
  </si>
  <si>
    <t>MAZZINI ROBERTA</t>
  </si>
  <si>
    <t>RECUPERO ITALIANO</t>
  </si>
  <si>
    <t>PACE E CONVIVENZA</t>
  </si>
  <si>
    <t>MELLINI ALICE ESTER</t>
  </si>
  <si>
    <t>MEZZINI MARCO</t>
  </si>
  <si>
    <t>MIGLIORI GIANCARLO</t>
  </si>
  <si>
    <t>MINGARELLI VANNA</t>
  </si>
  <si>
    <t>MIRARCHI ANTONELLA</t>
  </si>
  <si>
    <t>MODESTI MARIANTONIA</t>
  </si>
  <si>
    <t>MONARI VALERIA</t>
  </si>
  <si>
    <t>REFERENZA AREA MOTORIA E SPORTIVA</t>
  </si>
  <si>
    <t>MORI GLORIA</t>
  </si>
  <si>
    <t>MURANO MARIA LUIGIA</t>
  </si>
  <si>
    <t>NUCCI NADIA</t>
  </si>
  <si>
    <t>PALMERINI ELIDE</t>
  </si>
  <si>
    <t>PALMIERI BENEDETTA</t>
  </si>
  <si>
    <t>PARAMATTI ILARIA</t>
  </si>
  <si>
    <t>PARENTELLI ROSSANA</t>
  </si>
  <si>
    <t>PICCHIONI ANGELA</t>
  </si>
  <si>
    <t>PISCHEDDA FRANCESCA</t>
  </si>
  <si>
    <t>PRANZINI OMBRETTA</t>
  </si>
  <si>
    <t>COORDINATORE 3^C</t>
  </si>
  <si>
    <t>PUCCETTI FRANCESCA</t>
  </si>
  <si>
    <t>RIVA ROSA</t>
  </si>
  <si>
    <t>RIZZUTI MASSIMO</t>
  </si>
  <si>
    <t>SACCO CONCETTINA</t>
  </si>
  <si>
    <t>COORDINATORE 2^A</t>
  </si>
  <si>
    <t>SANTOLI MARILENA</t>
  </si>
  <si>
    <t>SGARBI ANNA</t>
  </si>
  <si>
    <t>SIANO CLAUDIO</t>
  </si>
  <si>
    <t>SILIPO FRANCESCA</t>
  </si>
  <si>
    <t>SIMONI BARBARA</t>
  </si>
  <si>
    <t>PRESENTAZIONE STRUMENTO</t>
  </si>
  <si>
    <t>SORRENTINO COLOMBA</t>
  </si>
  <si>
    <t>TOVOLI TANIA</t>
  </si>
  <si>
    <t>REFERENTE PLESSO</t>
  </si>
  <si>
    <t>VARCASIA MARIA LUISA</t>
  </si>
  <si>
    <t>1° COLLABORATORE DS</t>
  </si>
  <si>
    <t>VERONESI ISABELLA</t>
  </si>
  <si>
    <t>VIGNALI CLAUDIA</t>
  </si>
  <si>
    <t>VOTTA MARIA</t>
  </si>
  <si>
    <t>ZAGNI RAFFAELLA</t>
  </si>
  <si>
    <t>ZAGNONI ARIANNA</t>
  </si>
  <si>
    <t>ZANNA NICOLA</t>
  </si>
  <si>
    <t>ZINCHI PAOLA</t>
  </si>
  <si>
    <t xml:space="preserve">INCARICO SU PROGETTI DIDATTICI </t>
  </si>
  <si>
    <t xml:space="preserve">INCARICO PER REFERENTI E COMMISSIONI </t>
  </si>
  <si>
    <t xml:space="preserve">INCARICO PER PROGETTI DI  RECUPERO </t>
  </si>
  <si>
    <t>recup</t>
  </si>
  <si>
    <t>modelli verifica ore fatte dai docenti per pagamento  FIS</t>
  </si>
  <si>
    <t>consegnati modelli</t>
  </si>
  <si>
    <t>data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</si>
</sst>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8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 wrapText="1"/>
    </xf>
    <xf numFmtId="164" fontId="2" fillId="0" borderId="2" xfId="0" applyFont="1" applyBorder="1" applyAlignment="1">
      <alignment wrapText="1"/>
    </xf>
    <xf numFmtId="164" fontId="2" fillId="0" borderId="3" xfId="0" applyFont="1" applyBorder="1" applyAlignment="1">
      <alignment wrapText="1"/>
    </xf>
    <xf numFmtId="164" fontId="2" fillId="0" borderId="4" xfId="0" applyFont="1" applyBorder="1" applyAlignment="1">
      <alignment wrapText="1"/>
    </xf>
    <xf numFmtId="164" fontId="2" fillId="0" borderId="2" xfId="0" applyFont="1" applyFill="1" applyBorder="1" applyAlignment="1">
      <alignment wrapText="1"/>
    </xf>
    <xf numFmtId="164" fontId="3" fillId="0" borderId="1" xfId="0" applyFont="1" applyFill="1" applyBorder="1" applyAlignment="1">
      <alignment wrapText="1"/>
    </xf>
    <xf numFmtId="164" fontId="0" fillId="2" borderId="2" xfId="0" applyFont="1" applyFill="1" applyBorder="1" applyAlignment="1">
      <alignment vertical="top"/>
    </xf>
    <xf numFmtId="164" fontId="0" fillId="0" borderId="4" xfId="0" applyBorder="1" applyAlignment="1">
      <alignment/>
    </xf>
    <xf numFmtId="164" fontId="0" fillId="3" borderId="0" xfId="0" applyFont="1" applyFill="1" applyAlignment="1">
      <alignment/>
    </xf>
    <xf numFmtId="164" fontId="0" fillId="3" borderId="2" xfId="0" applyFill="1" applyBorder="1" applyAlignment="1">
      <alignment/>
    </xf>
    <xf numFmtId="165" fontId="0" fillId="3" borderId="3" xfId="0" applyNumberForma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2" xfId="0" applyFill="1" applyBorder="1" applyAlignment="1">
      <alignment/>
    </xf>
    <xf numFmtId="165" fontId="0" fillId="2" borderId="3" xfId="0" applyNumberFormat="1" applyFill="1" applyBorder="1" applyAlignment="1">
      <alignment/>
    </xf>
    <xf numFmtId="164" fontId="0" fillId="2" borderId="4" xfId="0" applyFill="1" applyBorder="1" applyAlignment="1">
      <alignment/>
    </xf>
    <xf numFmtId="165" fontId="0" fillId="2" borderId="4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5" fontId="0" fillId="2" borderId="5" xfId="0" applyNumberFormat="1" applyFill="1" applyBorder="1" applyAlignment="1">
      <alignment/>
    </xf>
    <xf numFmtId="164" fontId="0" fillId="0" borderId="2" xfId="0" applyBorder="1" applyAlignment="1">
      <alignment/>
    </xf>
    <xf numFmtId="165" fontId="0" fillId="2" borderId="2" xfId="0" applyNumberForma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4" borderId="0" xfId="0" applyFont="1" applyFill="1" applyAlignment="1">
      <alignment/>
    </xf>
    <xf numFmtId="164" fontId="0" fillId="4" borderId="4" xfId="0" applyFont="1" applyFill="1" applyBorder="1" applyAlignment="1">
      <alignment/>
    </xf>
    <xf numFmtId="164" fontId="0" fillId="2" borderId="0" xfId="0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4" fontId="0" fillId="4" borderId="2" xfId="0" applyFont="1" applyFill="1" applyBorder="1" applyAlignment="1">
      <alignment/>
    </xf>
    <xf numFmtId="164" fontId="0" fillId="2" borderId="6" xfId="0" applyFill="1" applyBorder="1" applyAlignment="1">
      <alignment/>
    </xf>
    <xf numFmtId="164" fontId="0" fillId="3" borderId="4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0" fillId="5" borderId="4" xfId="0" applyFont="1" applyFill="1" applyBorder="1" applyAlignment="1">
      <alignment/>
    </xf>
    <xf numFmtId="165" fontId="0" fillId="5" borderId="3" xfId="0" applyNumberFormat="1" applyFill="1" applyBorder="1" applyAlignment="1">
      <alignment/>
    </xf>
    <xf numFmtId="164" fontId="0" fillId="3" borderId="0" xfId="0" applyFont="1" applyFill="1" applyBorder="1" applyAlignment="1">
      <alignment/>
    </xf>
    <xf numFmtId="164" fontId="0" fillId="2" borderId="0" xfId="0" applyFont="1" applyFill="1" applyAlignment="1">
      <alignment/>
    </xf>
    <xf numFmtId="164" fontId="0" fillId="4" borderId="4" xfId="0" applyFont="1" applyFill="1" applyBorder="1" applyAlignment="1">
      <alignment/>
    </xf>
    <xf numFmtId="164" fontId="0" fillId="3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1" xfId="0" applyFill="1" applyBorder="1" applyAlignment="1">
      <alignment/>
    </xf>
    <xf numFmtId="164" fontId="0" fillId="4" borderId="6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3" borderId="4" xfId="0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3" borderId="3" xfId="0" applyNumberFormat="1" applyFont="1" applyFill="1" applyBorder="1" applyAlignment="1">
      <alignment/>
    </xf>
    <xf numFmtId="164" fontId="0" fillId="3" borderId="2" xfId="0" applyFont="1" applyFill="1" applyBorder="1" applyAlignment="1">
      <alignment/>
    </xf>
    <xf numFmtId="164" fontId="0" fillId="3" borderId="2" xfId="0" applyFont="1" applyFill="1" applyBorder="1" applyAlignment="1">
      <alignment/>
    </xf>
    <xf numFmtId="164" fontId="0" fillId="4" borderId="4" xfId="0" applyFont="1" applyFill="1" applyBorder="1" applyAlignment="1">
      <alignment/>
    </xf>
    <xf numFmtId="165" fontId="0" fillId="3" borderId="4" xfId="0" applyNumberFormat="1" applyFont="1" applyFill="1" applyBorder="1" applyAlignment="1">
      <alignment/>
    </xf>
    <xf numFmtId="164" fontId="0" fillId="2" borderId="4" xfId="0" applyFont="1" applyFill="1" applyBorder="1" applyAlignment="1">
      <alignment/>
    </xf>
    <xf numFmtId="165" fontId="4" fillId="2" borderId="3" xfId="0" applyNumberFormat="1" applyFont="1" applyFill="1" applyBorder="1" applyAlignment="1">
      <alignment/>
    </xf>
    <xf numFmtId="164" fontId="0" fillId="3" borderId="2" xfId="0" applyNumberFormat="1" applyFill="1" applyBorder="1" applyAlignment="1">
      <alignment/>
    </xf>
    <xf numFmtId="165" fontId="0" fillId="3" borderId="5" xfId="0" applyNumberFormat="1" applyFill="1" applyBorder="1" applyAlignment="1">
      <alignment/>
    </xf>
    <xf numFmtId="164" fontId="0" fillId="3" borderId="4" xfId="0" applyFont="1" applyFill="1" applyBorder="1" applyAlignment="1">
      <alignment/>
    </xf>
    <xf numFmtId="164" fontId="0" fillId="2" borderId="7" xfId="0" applyFont="1" applyFill="1" applyBorder="1" applyAlignment="1">
      <alignment/>
    </xf>
    <xf numFmtId="165" fontId="0" fillId="4" borderId="4" xfId="0" applyNumberFormat="1" applyFont="1" applyFill="1" applyBorder="1" applyAlignment="1">
      <alignment/>
    </xf>
    <xf numFmtId="164" fontId="0" fillId="2" borderId="8" xfId="0" applyFill="1" applyBorder="1" applyAlignment="1">
      <alignment/>
    </xf>
    <xf numFmtId="164" fontId="0" fillId="2" borderId="3" xfId="0" applyFill="1" applyBorder="1" applyAlignment="1">
      <alignment/>
    </xf>
    <xf numFmtId="164" fontId="0" fillId="3" borderId="3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4" xfId="0" applyFill="1" applyBorder="1" applyAlignment="1">
      <alignment/>
    </xf>
    <xf numFmtId="164" fontId="0" fillId="5" borderId="4" xfId="0" applyFont="1" applyFill="1" applyBorder="1" applyAlignment="1">
      <alignment/>
    </xf>
    <xf numFmtId="164" fontId="0" fillId="0" borderId="2" xfId="0" applyFont="1" applyBorder="1" applyAlignment="1">
      <alignment/>
    </xf>
    <xf numFmtId="164" fontId="3" fillId="3" borderId="2" xfId="0" applyFont="1" applyFill="1" applyBorder="1" applyAlignment="1">
      <alignment/>
    </xf>
    <xf numFmtId="164" fontId="3" fillId="5" borderId="4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5" fontId="3" fillId="2" borderId="6" xfId="0" applyNumberFormat="1" applyFont="1" applyFill="1" applyBorder="1" applyAlignment="1">
      <alignment/>
    </xf>
    <xf numFmtId="164" fontId="3" fillId="2" borderId="4" xfId="0" applyFont="1" applyFill="1" applyBorder="1" applyAlignment="1">
      <alignment/>
    </xf>
    <xf numFmtId="165" fontId="3" fillId="2" borderId="4" xfId="0" applyNumberFormat="1" applyFont="1" applyFill="1" applyBorder="1" applyAlignment="1">
      <alignment/>
    </xf>
    <xf numFmtId="164" fontId="3" fillId="2" borderId="4" xfId="0" applyNumberFormat="1" applyFont="1" applyFill="1" applyBorder="1" applyAlignment="1">
      <alignment/>
    </xf>
    <xf numFmtId="165" fontId="3" fillId="2" borderId="5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4" fontId="3" fillId="0" borderId="0" xfId="0" applyFont="1" applyAlignment="1">
      <alignment/>
    </xf>
    <xf numFmtId="164" fontId="0" fillId="0" borderId="2" xfId="0" applyFont="1" applyBorder="1" applyAlignment="1">
      <alignment wrapText="1"/>
    </xf>
    <xf numFmtId="164" fontId="0" fillId="4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0" fillId="5" borderId="4" xfId="0" applyFont="1" applyFill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4" fontId="0" fillId="0" borderId="5" xfId="0" applyBorder="1" applyAlignment="1">
      <alignment/>
    </xf>
    <xf numFmtId="164" fontId="0" fillId="0" borderId="0" xfId="0" applyFont="1" applyBorder="1" applyAlignment="1">
      <alignment/>
    </xf>
    <xf numFmtId="164" fontId="0" fillId="2" borderId="0" xfId="0" applyFont="1" applyFill="1" applyBorder="1" applyAlignment="1">
      <alignment/>
    </xf>
    <xf numFmtId="165" fontId="0" fillId="3" borderId="2" xfId="0" applyNumberFormat="1" applyFont="1" applyFill="1" applyBorder="1" applyAlignment="1">
      <alignment/>
    </xf>
    <xf numFmtId="165" fontId="0" fillId="4" borderId="3" xfId="0" applyNumberForma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4" borderId="2" xfId="0" applyFont="1" applyFill="1" applyBorder="1" applyAlignment="1">
      <alignment/>
    </xf>
    <xf numFmtId="164" fontId="0" fillId="3" borderId="2" xfId="0" applyFont="1" applyFill="1" applyBorder="1" applyAlignment="1">
      <alignment/>
    </xf>
    <xf numFmtId="164" fontId="0" fillId="3" borderId="5" xfId="0" applyFill="1" applyBorder="1" applyAlignment="1">
      <alignment/>
    </xf>
    <xf numFmtId="164" fontId="0" fillId="5" borderId="2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5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5" fontId="0" fillId="2" borderId="12" xfId="0" applyNumberFormat="1" applyFill="1" applyBorder="1" applyAlignment="1">
      <alignment/>
    </xf>
    <xf numFmtId="164" fontId="0" fillId="0" borderId="13" xfId="0" applyBorder="1" applyAlignment="1">
      <alignment/>
    </xf>
    <xf numFmtId="165" fontId="0" fillId="2" borderId="7" xfId="0" applyNumberFormat="1" applyFill="1" applyBorder="1" applyAlignment="1">
      <alignment/>
    </xf>
    <xf numFmtId="164" fontId="0" fillId="0" borderId="14" xfId="0" applyBorder="1" applyAlignment="1">
      <alignment/>
    </xf>
    <xf numFmtId="164" fontId="0" fillId="0" borderId="14" xfId="0" applyFont="1" applyBorder="1" applyAlignment="1">
      <alignment/>
    </xf>
    <xf numFmtId="165" fontId="0" fillId="0" borderId="0" xfId="0" applyNumberFormat="1" applyAlignment="1">
      <alignment/>
    </xf>
    <xf numFmtId="164" fontId="3" fillId="0" borderId="2" xfId="0" applyFont="1" applyBorder="1" applyAlignment="1">
      <alignment/>
    </xf>
    <xf numFmtId="165" fontId="0" fillId="0" borderId="2" xfId="0" applyNumberFormat="1" applyFill="1" applyBorder="1" applyAlignment="1">
      <alignment/>
    </xf>
    <xf numFmtId="164" fontId="0" fillId="3" borderId="0" xfId="0" applyFont="1" applyFill="1" applyBorder="1" applyAlignment="1">
      <alignment/>
    </xf>
    <xf numFmtId="164" fontId="0" fillId="6" borderId="0" xfId="0" applyFont="1" applyFill="1" applyBorder="1" applyAlignment="1">
      <alignment/>
    </xf>
    <xf numFmtId="164" fontId="0" fillId="6" borderId="0" xfId="0" applyFill="1" applyBorder="1" applyAlignment="1">
      <alignment/>
    </xf>
    <xf numFmtId="164" fontId="0" fillId="7" borderId="0" xfId="0" applyFont="1" applyFill="1" applyBorder="1" applyAlignment="1">
      <alignment/>
    </xf>
    <xf numFmtId="164" fontId="0" fillId="7" borderId="0" xfId="0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0" fillId="0" borderId="15" xfId="0" applyFill="1" applyBorder="1" applyAlignment="1">
      <alignment/>
    </xf>
    <xf numFmtId="164" fontId="0" fillId="0" borderId="16" xfId="0" applyFill="1" applyBorder="1" applyAlignment="1">
      <alignment/>
    </xf>
    <xf numFmtId="164" fontId="0" fillId="0" borderId="17" xfId="0" applyFill="1" applyBorder="1" applyAlignment="1">
      <alignment/>
    </xf>
    <xf numFmtId="164" fontId="0" fillId="0" borderId="18" xfId="0" applyFill="1" applyBorder="1" applyAlignment="1">
      <alignment/>
    </xf>
    <xf numFmtId="164" fontId="0" fillId="0" borderId="19" xfId="0" applyFill="1" applyBorder="1" applyAlignment="1">
      <alignment/>
    </xf>
    <xf numFmtId="164" fontId="0" fillId="0" borderId="20" xfId="0" applyFill="1" applyBorder="1" applyAlignment="1">
      <alignment/>
    </xf>
    <xf numFmtId="164" fontId="1" fillId="0" borderId="21" xfId="0" applyFont="1" applyFill="1" applyBorder="1" applyAlignment="1">
      <alignment/>
    </xf>
    <xf numFmtId="164" fontId="0" fillId="0" borderId="22" xfId="0" applyFill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17" xfId="0" applyFont="1" applyFill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17" xfId="0" applyFont="1" applyFill="1" applyBorder="1" applyAlignment="1">
      <alignment/>
    </xf>
    <xf numFmtId="164" fontId="0" fillId="0" borderId="23" xfId="0" applyFont="1" applyFill="1" applyBorder="1" applyAlignment="1">
      <alignment/>
    </xf>
    <xf numFmtId="164" fontId="0" fillId="0" borderId="24" xfId="0" applyFill="1" applyBorder="1" applyAlignment="1">
      <alignment/>
    </xf>
    <xf numFmtId="164" fontId="0" fillId="0" borderId="25" xfId="0" applyFont="1" applyFill="1" applyBorder="1" applyAlignment="1">
      <alignment/>
    </xf>
    <xf numFmtId="164" fontId="0" fillId="0" borderId="2" xfId="0" applyFont="1" applyBorder="1" applyAlignment="1">
      <alignment wrapText="1"/>
    </xf>
    <xf numFmtId="164" fontId="0" fillId="8" borderId="2" xfId="0" applyFill="1" applyBorder="1" applyAlignment="1">
      <alignment/>
    </xf>
    <xf numFmtId="164" fontId="0" fillId="9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9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tabSelected="1" workbookViewId="0" topLeftCell="A82">
      <selection activeCell="C97" sqref="C97"/>
    </sheetView>
  </sheetViews>
  <sheetFormatPr defaultColWidth="8.00390625" defaultRowHeight="12.75"/>
  <cols>
    <col min="1" max="1" width="24.57421875" style="0" customWidth="1"/>
    <col min="2" max="2" width="5.28125" style="0" customWidth="1"/>
    <col min="3" max="3" width="29.57421875" style="0" customWidth="1"/>
    <col min="4" max="4" width="5.8515625" style="1" customWidth="1"/>
    <col min="5" max="5" width="13.140625" style="0" customWidth="1"/>
    <col min="6" max="6" width="20.140625" style="0" customWidth="1"/>
    <col min="7" max="7" width="4.140625" style="1" customWidth="1"/>
    <col min="8" max="8" width="7.421875" style="0" customWidth="1"/>
    <col min="9" max="9" width="17.421875" style="0" customWidth="1"/>
    <col min="10" max="10" width="3.7109375" style="1" customWidth="1"/>
    <col min="11" max="11" width="9.57421875" style="0" customWidth="1"/>
    <col min="12" max="12" width="16.421875" style="0" customWidth="1"/>
    <col min="13" max="13" width="5.28125" style="1" customWidth="1"/>
    <col min="14" max="14" width="7.421875" style="0" customWidth="1"/>
    <col min="15" max="15" width="14.00390625" style="0" customWidth="1"/>
    <col min="16" max="16" width="5.140625" style="0" customWidth="1"/>
    <col min="17" max="17" width="6.421875" style="0" customWidth="1"/>
    <col min="18" max="18" width="15.140625" style="0" customWidth="1"/>
    <col min="19" max="19" width="4.421875" style="0" customWidth="1"/>
    <col min="20" max="20" width="6.421875" style="0" customWidth="1"/>
    <col min="21" max="21" width="11.421875" style="0" customWidth="1"/>
    <col min="22" max="22" width="7.57421875" style="0" customWidth="1"/>
    <col min="23" max="16384" width="9.00390625" style="0" customWidth="1"/>
  </cols>
  <sheetData>
    <row r="1" spans="1:24" ht="36.75" customHeight="1">
      <c r="A1" s="2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2</v>
      </c>
      <c r="G1" s="3" t="s">
        <v>3</v>
      </c>
      <c r="H1" s="4" t="s">
        <v>4</v>
      </c>
      <c r="I1" s="3" t="s">
        <v>2</v>
      </c>
      <c r="J1" s="3" t="s">
        <v>3</v>
      </c>
      <c r="K1" s="4" t="s">
        <v>4</v>
      </c>
      <c r="L1" s="3" t="s">
        <v>2</v>
      </c>
      <c r="M1" s="3" t="s">
        <v>3</v>
      </c>
      <c r="N1" s="4" t="s">
        <v>4</v>
      </c>
      <c r="O1" s="3" t="s">
        <v>2</v>
      </c>
      <c r="P1" s="3" t="s">
        <v>3</v>
      </c>
      <c r="Q1" s="4" t="s">
        <v>4</v>
      </c>
      <c r="R1" s="3" t="s">
        <v>2</v>
      </c>
      <c r="S1" s="3" t="s">
        <v>3</v>
      </c>
      <c r="T1" s="4" t="s">
        <v>4</v>
      </c>
      <c r="U1" s="5" t="s">
        <v>5</v>
      </c>
      <c r="V1" s="6" t="s">
        <v>6</v>
      </c>
      <c r="W1" s="7"/>
      <c r="X1" s="7"/>
    </row>
    <row r="2" spans="1:24" ht="12.75">
      <c r="A2" s="8" t="s">
        <v>7</v>
      </c>
      <c r="B2" s="9">
        <v>1</v>
      </c>
      <c r="C2" s="10" t="s">
        <v>8</v>
      </c>
      <c r="D2" s="11">
        <v>15</v>
      </c>
      <c r="E2" s="12">
        <f aca="true" t="shared" si="0" ref="E2:E7">(D2*17.5)</f>
        <v>262.5</v>
      </c>
      <c r="F2" s="13"/>
      <c r="G2" s="14"/>
      <c r="H2" s="15"/>
      <c r="I2" s="16"/>
      <c r="J2" s="14"/>
      <c r="K2" s="15"/>
      <c r="L2" s="16"/>
      <c r="M2" s="14"/>
      <c r="N2" s="15"/>
      <c r="O2" s="17"/>
      <c r="P2" s="18"/>
      <c r="Q2" s="19"/>
      <c r="R2" s="17"/>
      <c r="S2" s="18"/>
      <c r="T2" s="19"/>
      <c r="U2" s="17">
        <f aca="true" t="shared" si="1" ref="U2:U96">SUM(E2+H2+K2+N2+Q2+T2)</f>
        <v>262.5</v>
      </c>
      <c r="V2" s="20">
        <f aca="true" t="shared" si="2" ref="V2:V96">SUM(D2+G2+J2+M2+P2+S2)</f>
        <v>15</v>
      </c>
      <c r="W2" s="21"/>
      <c r="X2" s="21"/>
    </row>
    <row r="3" spans="1:24" ht="12.75">
      <c r="A3" s="22" t="s">
        <v>9</v>
      </c>
      <c r="B3" s="9">
        <v>2</v>
      </c>
      <c r="C3" s="23" t="s">
        <v>10</v>
      </c>
      <c r="D3" s="14">
        <v>15</v>
      </c>
      <c r="E3" s="15">
        <f t="shared" si="0"/>
        <v>262.5</v>
      </c>
      <c r="F3" s="24" t="s">
        <v>11</v>
      </c>
      <c r="G3" s="14">
        <v>4</v>
      </c>
      <c r="H3" s="15">
        <f aca="true" t="shared" si="3" ref="H3:H4">G3*17.5</f>
        <v>70</v>
      </c>
      <c r="I3" s="25"/>
      <c r="J3" s="14"/>
      <c r="K3" s="15"/>
      <c r="L3" s="16"/>
      <c r="M3" s="14"/>
      <c r="N3" s="15"/>
      <c r="O3" s="17"/>
      <c r="P3" s="18"/>
      <c r="Q3" s="19"/>
      <c r="R3" s="17"/>
      <c r="S3" s="18"/>
      <c r="T3" s="19"/>
      <c r="U3" s="17">
        <f t="shared" si="1"/>
        <v>332.5</v>
      </c>
      <c r="V3" s="20">
        <f t="shared" si="2"/>
        <v>19</v>
      </c>
      <c r="W3" s="21"/>
      <c r="X3" s="21"/>
    </row>
    <row r="4" spans="1:24" ht="12.75">
      <c r="A4" s="22" t="s">
        <v>12</v>
      </c>
      <c r="B4" s="9">
        <v>3</v>
      </c>
      <c r="C4" s="24" t="s">
        <v>13</v>
      </c>
      <c r="D4" s="14">
        <v>15</v>
      </c>
      <c r="E4" s="15">
        <f t="shared" si="0"/>
        <v>262.5</v>
      </c>
      <c r="F4" s="24" t="s">
        <v>14</v>
      </c>
      <c r="G4" s="14">
        <v>15</v>
      </c>
      <c r="H4" s="15">
        <f t="shared" si="3"/>
        <v>262.5</v>
      </c>
      <c r="I4" s="23" t="s">
        <v>15</v>
      </c>
      <c r="J4" s="14">
        <v>2</v>
      </c>
      <c r="K4" s="15">
        <f>J4*17.5</f>
        <v>35</v>
      </c>
      <c r="L4" s="16"/>
      <c r="M4" s="14"/>
      <c r="N4" s="15"/>
      <c r="O4" s="26"/>
      <c r="P4" s="18"/>
      <c r="Q4" s="19"/>
      <c r="R4" s="17"/>
      <c r="S4" s="18"/>
      <c r="T4" s="19"/>
      <c r="U4" s="17">
        <f t="shared" si="1"/>
        <v>560</v>
      </c>
      <c r="V4" s="20">
        <f t="shared" si="2"/>
        <v>32</v>
      </c>
      <c r="W4" s="21"/>
      <c r="X4" s="21"/>
    </row>
    <row r="5" spans="1:24" ht="12.75">
      <c r="A5" s="14" t="s">
        <v>16</v>
      </c>
      <c r="B5" s="9">
        <v>4</v>
      </c>
      <c r="C5" s="24" t="s">
        <v>15</v>
      </c>
      <c r="D5" s="14">
        <v>2</v>
      </c>
      <c r="E5" s="15">
        <f t="shared" si="0"/>
        <v>35</v>
      </c>
      <c r="F5" s="16"/>
      <c r="G5" s="14"/>
      <c r="H5" s="15"/>
      <c r="I5" s="13"/>
      <c r="J5" s="14"/>
      <c r="K5" s="15"/>
      <c r="L5" s="13"/>
      <c r="M5" s="14"/>
      <c r="N5" s="15"/>
      <c r="O5" s="26"/>
      <c r="P5" s="18"/>
      <c r="Q5" s="19"/>
      <c r="R5" s="17"/>
      <c r="S5" s="18"/>
      <c r="T5" s="19"/>
      <c r="U5" s="17">
        <f t="shared" si="1"/>
        <v>35</v>
      </c>
      <c r="V5" s="20">
        <f t="shared" si="2"/>
        <v>2</v>
      </c>
      <c r="W5" s="21"/>
      <c r="X5" s="21"/>
    </row>
    <row r="6" spans="1:24" ht="12.75">
      <c r="A6" s="14" t="s">
        <v>17</v>
      </c>
      <c r="B6" s="9">
        <v>5</v>
      </c>
      <c r="C6" s="27" t="s">
        <v>18</v>
      </c>
      <c r="D6" s="14">
        <v>0</v>
      </c>
      <c r="E6" s="15">
        <f t="shared" si="0"/>
        <v>0</v>
      </c>
      <c r="F6" s="13"/>
      <c r="G6" s="14"/>
      <c r="H6" s="15"/>
      <c r="I6" s="13"/>
      <c r="J6" s="14"/>
      <c r="K6" s="15"/>
      <c r="L6" s="13"/>
      <c r="M6" s="14"/>
      <c r="N6" s="15"/>
      <c r="O6" s="28"/>
      <c r="P6" s="18"/>
      <c r="Q6" s="19"/>
      <c r="R6" s="17"/>
      <c r="S6" s="18"/>
      <c r="T6" s="19"/>
      <c r="U6" s="17">
        <f t="shared" si="1"/>
        <v>0</v>
      </c>
      <c r="V6" s="20">
        <f t="shared" si="2"/>
        <v>0</v>
      </c>
      <c r="W6" s="21"/>
      <c r="X6" s="14"/>
    </row>
    <row r="7" spans="1:24" ht="12.75">
      <c r="A7" s="22" t="s">
        <v>19</v>
      </c>
      <c r="B7" s="9">
        <v>6</v>
      </c>
      <c r="C7" s="27" t="s">
        <v>20</v>
      </c>
      <c r="D7" s="14">
        <v>5</v>
      </c>
      <c r="E7" s="15">
        <f t="shared" si="0"/>
        <v>87.5</v>
      </c>
      <c r="F7" s="29" t="s">
        <v>21</v>
      </c>
      <c r="G7" s="11">
        <v>3</v>
      </c>
      <c r="H7" s="12">
        <f aca="true" t="shared" si="4" ref="H7:H11">G7*17.5</f>
        <v>52.5</v>
      </c>
      <c r="I7" s="25"/>
      <c r="J7" s="14"/>
      <c r="K7" s="15"/>
      <c r="L7" s="30"/>
      <c r="M7" s="14"/>
      <c r="N7" s="15"/>
      <c r="O7" s="28"/>
      <c r="P7" s="18"/>
      <c r="Q7" s="19"/>
      <c r="R7" s="17"/>
      <c r="S7" s="18"/>
      <c r="T7" s="19"/>
      <c r="U7" s="17">
        <f t="shared" si="1"/>
        <v>140</v>
      </c>
      <c r="V7" s="20">
        <f t="shared" si="2"/>
        <v>8</v>
      </c>
      <c r="W7" s="21"/>
      <c r="X7" s="14"/>
    </row>
    <row r="8" spans="1:24" ht="12.75">
      <c r="A8" s="14" t="s">
        <v>22</v>
      </c>
      <c r="B8" s="9">
        <v>7</v>
      </c>
      <c r="C8" s="31" t="s">
        <v>23</v>
      </c>
      <c r="D8" s="14">
        <v>10</v>
      </c>
      <c r="E8" s="32">
        <f>(D8*35)</f>
        <v>350</v>
      </c>
      <c r="F8" s="29" t="s">
        <v>21</v>
      </c>
      <c r="G8" s="11">
        <v>3</v>
      </c>
      <c r="H8" s="12">
        <f t="shared" si="4"/>
        <v>52.5</v>
      </c>
      <c r="I8" s="33" t="s">
        <v>24</v>
      </c>
      <c r="J8" s="11">
        <v>3</v>
      </c>
      <c r="K8" s="12">
        <f>J8*17.5</f>
        <v>52.5</v>
      </c>
      <c r="L8" s="34"/>
      <c r="M8" s="14"/>
      <c r="N8" s="15"/>
      <c r="O8" s="34"/>
      <c r="P8" s="18"/>
      <c r="Q8" s="19"/>
      <c r="R8" s="17"/>
      <c r="S8" s="18"/>
      <c r="T8" s="19"/>
      <c r="U8" s="17">
        <f t="shared" si="1"/>
        <v>455</v>
      </c>
      <c r="V8" s="20">
        <f t="shared" si="2"/>
        <v>16</v>
      </c>
      <c r="W8" s="21"/>
      <c r="X8" s="21"/>
    </row>
    <row r="9" spans="1:24" ht="12.75">
      <c r="A9" s="14" t="s">
        <v>25</v>
      </c>
      <c r="B9" s="9">
        <v>8</v>
      </c>
      <c r="C9" s="35" t="s">
        <v>26</v>
      </c>
      <c r="D9" s="14">
        <v>6</v>
      </c>
      <c r="E9" s="15">
        <f aca="true" t="shared" si="5" ref="E9:E11">(D9*17.5)</f>
        <v>105</v>
      </c>
      <c r="F9" s="36" t="s">
        <v>27</v>
      </c>
      <c r="G9" s="11">
        <v>5</v>
      </c>
      <c r="H9" s="12">
        <f t="shared" si="4"/>
        <v>87.5</v>
      </c>
      <c r="I9" s="37"/>
      <c r="J9" s="38"/>
      <c r="K9" s="15"/>
      <c r="L9" s="16"/>
      <c r="M9" s="14"/>
      <c r="N9" s="15"/>
      <c r="O9" s="17"/>
      <c r="P9" s="14"/>
      <c r="Q9" s="19"/>
      <c r="R9" s="28"/>
      <c r="S9" s="18"/>
      <c r="T9" s="19"/>
      <c r="U9" s="17">
        <f t="shared" si="1"/>
        <v>192.5</v>
      </c>
      <c r="V9" s="20">
        <f t="shared" si="2"/>
        <v>11</v>
      </c>
      <c r="W9" s="21"/>
      <c r="X9" s="21"/>
    </row>
    <row r="10" spans="1:24" ht="12.75">
      <c r="A10" s="14" t="s">
        <v>28</v>
      </c>
      <c r="B10" s="9">
        <v>9</v>
      </c>
      <c r="C10" s="29" t="s">
        <v>21</v>
      </c>
      <c r="D10" s="11">
        <v>3</v>
      </c>
      <c r="E10" s="12">
        <f t="shared" si="5"/>
        <v>52.5</v>
      </c>
      <c r="F10" s="33" t="s">
        <v>24</v>
      </c>
      <c r="G10" s="11">
        <v>2</v>
      </c>
      <c r="H10" s="12">
        <f t="shared" si="4"/>
        <v>35</v>
      </c>
      <c r="I10" s="28"/>
      <c r="J10" s="14"/>
      <c r="K10" s="15"/>
      <c r="L10" s="16"/>
      <c r="M10" s="14"/>
      <c r="N10" s="15"/>
      <c r="O10" s="17"/>
      <c r="P10" s="14"/>
      <c r="Q10" s="19"/>
      <c r="R10" s="28"/>
      <c r="S10" s="18"/>
      <c r="T10" s="19"/>
      <c r="U10" s="17">
        <f t="shared" si="1"/>
        <v>87.5</v>
      </c>
      <c r="V10" s="20">
        <f t="shared" si="2"/>
        <v>5</v>
      </c>
      <c r="W10" s="21"/>
      <c r="X10" s="21"/>
    </row>
    <row r="11" spans="1:24" ht="12.75">
      <c r="A11" s="14" t="s">
        <v>29</v>
      </c>
      <c r="B11" s="9">
        <v>10</v>
      </c>
      <c r="C11" s="24" t="s">
        <v>30</v>
      </c>
      <c r="D11" s="14">
        <v>15</v>
      </c>
      <c r="E11" s="15">
        <f t="shared" si="5"/>
        <v>262.5</v>
      </c>
      <c r="F11" s="35" t="s">
        <v>31</v>
      </c>
      <c r="G11" s="14">
        <v>8</v>
      </c>
      <c r="H11" s="15">
        <f t="shared" si="4"/>
        <v>140</v>
      </c>
      <c r="I11" s="39" t="s">
        <v>32</v>
      </c>
      <c r="J11" s="14">
        <v>0</v>
      </c>
      <c r="K11" s="15">
        <f>J11*17.5</f>
        <v>0</v>
      </c>
      <c r="L11" s="16"/>
      <c r="M11" s="14"/>
      <c r="N11" s="15"/>
      <c r="O11" s="17"/>
      <c r="P11" s="18"/>
      <c r="Q11" s="19"/>
      <c r="R11" s="17"/>
      <c r="S11" s="18"/>
      <c r="T11" s="19"/>
      <c r="U11" s="17">
        <f t="shared" si="1"/>
        <v>402.5</v>
      </c>
      <c r="V11" s="20">
        <f t="shared" si="2"/>
        <v>23</v>
      </c>
      <c r="W11" s="21"/>
      <c r="X11" s="21"/>
    </row>
    <row r="12" spans="1:24" ht="12.75">
      <c r="A12" s="14" t="s">
        <v>33</v>
      </c>
      <c r="B12" s="9">
        <v>11</v>
      </c>
      <c r="C12" s="16"/>
      <c r="D12" s="14"/>
      <c r="E12" s="15"/>
      <c r="F12" s="40"/>
      <c r="G12" s="14"/>
      <c r="H12" s="15"/>
      <c r="I12" s="16"/>
      <c r="J12" s="14"/>
      <c r="K12" s="15"/>
      <c r="L12" s="16"/>
      <c r="M12" s="14"/>
      <c r="N12" s="15"/>
      <c r="O12" s="17"/>
      <c r="P12" s="18"/>
      <c r="Q12" s="19"/>
      <c r="R12" s="17"/>
      <c r="S12" s="18"/>
      <c r="T12" s="19"/>
      <c r="U12" s="17">
        <f t="shared" si="1"/>
        <v>0</v>
      </c>
      <c r="V12" s="20">
        <f t="shared" si="2"/>
        <v>0</v>
      </c>
      <c r="W12" s="21"/>
      <c r="X12" s="21"/>
    </row>
    <row r="13" spans="1:24" ht="12.75">
      <c r="A13" s="14" t="s">
        <v>34</v>
      </c>
      <c r="B13" s="9">
        <v>12</v>
      </c>
      <c r="C13" s="41" t="s">
        <v>35</v>
      </c>
      <c r="D13" s="11">
        <v>4</v>
      </c>
      <c r="E13" s="12">
        <f aca="true" t="shared" si="6" ref="E13:E42">(D13*17.5)</f>
        <v>70</v>
      </c>
      <c r="F13" s="13"/>
      <c r="G13" s="14"/>
      <c r="H13" s="15"/>
      <c r="I13" s="13"/>
      <c r="J13" s="14"/>
      <c r="K13" s="15"/>
      <c r="L13" s="42"/>
      <c r="M13" s="18"/>
      <c r="N13" s="19"/>
      <c r="O13" s="17"/>
      <c r="P13" s="18"/>
      <c r="Q13" s="19"/>
      <c r="R13" s="17"/>
      <c r="S13" s="18"/>
      <c r="T13" s="19"/>
      <c r="U13" s="17">
        <f t="shared" si="1"/>
        <v>70</v>
      </c>
      <c r="V13" s="20">
        <f t="shared" si="2"/>
        <v>4</v>
      </c>
      <c r="W13" s="21"/>
      <c r="X13" s="21"/>
    </row>
    <row r="14" spans="1:24" ht="12.75">
      <c r="A14" s="14" t="s">
        <v>36</v>
      </c>
      <c r="B14" s="9">
        <v>13</v>
      </c>
      <c r="C14" s="27" t="s">
        <v>18</v>
      </c>
      <c r="D14" s="14">
        <v>0</v>
      </c>
      <c r="E14" s="15">
        <f t="shared" si="6"/>
        <v>0</v>
      </c>
      <c r="F14" s="13"/>
      <c r="G14" s="14"/>
      <c r="H14" s="15"/>
      <c r="I14" s="13"/>
      <c r="J14" s="14"/>
      <c r="K14" s="15"/>
      <c r="L14" s="42"/>
      <c r="M14" s="18"/>
      <c r="N14" s="19"/>
      <c r="O14" s="17"/>
      <c r="P14" s="18"/>
      <c r="Q14" s="19"/>
      <c r="R14" s="17"/>
      <c r="S14" s="18"/>
      <c r="T14" s="19"/>
      <c r="U14" s="17">
        <f t="shared" si="1"/>
        <v>0</v>
      </c>
      <c r="V14" s="20">
        <f t="shared" si="2"/>
        <v>0</v>
      </c>
      <c r="W14" s="21"/>
      <c r="X14" s="21"/>
    </row>
    <row r="15" spans="1:24" ht="12.75">
      <c r="A15" s="14" t="s">
        <v>37</v>
      </c>
      <c r="B15" s="9">
        <v>14</v>
      </c>
      <c r="C15" s="27" t="s">
        <v>38</v>
      </c>
      <c r="D15" s="14">
        <v>30</v>
      </c>
      <c r="E15" s="15">
        <f t="shared" si="6"/>
        <v>525</v>
      </c>
      <c r="F15" s="41" t="s">
        <v>39</v>
      </c>
      <c r="G15" s="11">
        <v>8</v>
      </c>
      <c r="H15" s="43">
        <f>G15*17.5</f>
        <v>140</v>
      </c>
      <c r="I15" s="13"/>
      <c r="J15" s="14"/>
      <c r="K15" s="15"/>
      <c r="L15" s="42"/>
      <c r="M15" s="18"/>
      <c r="N15" s="19"/>
      <c r="O15" s="17"/>
      <c r="P15" s="18"/>
      <c r="Q15" s="19"/>
      <c r="R15" s="17"/>
      <c r="S15" s="18"/>
      <c r="T15" s="19"/>
      <c r="U15" s="17">
        <f t="shared" si="1"/>
        <v>665</v>
      </c>
      <c r="V15" s="20">
        <f t="shared" si="2"/>
        <v>38</v>
      </c>
      <c r="W15" s="21"/>
      <c r="X15" s="14"/>
    </row>
    <row r="16" spans="1:24" ht="12.75">
      <c r="A16" s="22" t="s">
        <v>40</v>
      </c>
      <c r="B16" s="9">
        <v>15</v>
      </c>
      <c r="C16" s="44" t="s">
        <v>41</v>
      </c>
      <c r="D16" s="11">
        <v>15</v>
      </c>
      <c r="E16" s="12">
        <f t="shared" si="6"/>
        <v>262.5</v>
      </c>
      <c r="F16" s="13"/>
      <c r="G16" s="14"/>
      <c r="H16" s="15"/>
      <c r="I16" s="13"/>
      <c r="J16" s="14"/>
      <c r="K16" s="15"/>
      <c r="L16" s="42"/>
      <c r="M16" s="18"/>
      <c r="N16" s="19"/>
      <c r="O16" s="17"/>
      <c r="P16" s="18"/>
      <c r="Q16" s="19"/>
      <c r="R16" s="17"/>
      <c r="S16" s="18"/>
      <c r="T16" s="19"/>
      <c r="U16" s="17">
        <f t="shared" si="1"/>
        <v>262.5</v>
      </c>
      <c r="V16" s="20">
        <f t="shared" si="2"/>
        <v>15</v>
      </c>
      <c r="W16" s="21"/>
      <c r="X16" s="21"/>
    </row>
    <row r="17" spans="1:24" ht="12.75">
      <c r="A17" s="14" t="s">
        <v>42</v>
      </c>
      <c r="B17" s="9">
        <v>16</v>
      </c>
      <c r="C17" s="27" t="s">
        <v>38</v>
      </c>
      <c r="D17" s="14">
        <v>30</v>
      </c>
      <c r="E17" s="15">
        <f t="shared" si="6"/>
        <v>525</v>
      </c>
      <c r="F17" s="41" t="s">
        <v>43</v>
      </c>
      <c r="G17" s="11">
        <v>4</v>
      </c>
      <c r="H17" s="12">
        <f aca="true" t="shared" si="7" ref="H17:H18">G17*17.5</f>
        <v>70</v>
      </c>
      <c r="I17" s="41" t="s">
        <v>44</v>
      </c>
      <c r="J17" s="11">
        <v>4</v>
      </c>
      <c r="K17" s="12">
        <f aca="true" t="shared" si="8" ref="K17:K18">J17*17.5</f>
        <v>70</v>
      </c>
      <c r="L17" s="26"/>
      <c r="M17" s="18"/>
      <c r="N17" s="19"/>
      <c r="O17" s="26"/>
      <c r="P17" s="18"/>
      <c r="Q17" s="19"/>
      <c r="R17" s="26"/>
      <c r="S17" s="18"/>
      <c r="T17" s="19"/>
      <c r="U17" s="17">
        <f t="shared" si="1"/>
        <v>665</v>
      </c>
      <c r="V17" s="20">
        <f t="shared" si="2"/>
        <v>38</v>
      </c>
      <c r="W17" s="21"/>
      <c r="X17" s="21"/>
    </row>
    <row r="18" spans="1:24" ht="12.75">
      <c r="A18" s="14" t="s">
        <v>45</v>
      </c>
      <c r="B18" s="9">
        <v>17</v>
      </c>
      <c r="C18" s="24" t="s">
        <v>46</v>
      </c>
      <c r="D18" s="14">
        <v>15</v>
      </c>
      <c r="E18" s="15">
        <f t="shared" si="6"/>
        <v>262.5</v>
      </c>
      <c r="F18" s="24" t="s">
        <v>47</v>
      </c>
      <c r="G18" s="16">
        <v>0</v>
      </c>
      <c r="H18" s="15">
        <f t="shared" si="7"/>
        <v>0</v>
      </c>
      <c r="I18" s="41" t="s">
        <v>39</v>
      </c>
      <c r="J18" s="45">
        <v>6</v>
      </c>
      <c r="K18" s="12">
        <f t="shared" si="8"/>
        <v>105</v>
      </c>
      <c r="L18" s="16"/>
      <c r="M18" s="14"/>
      <c r="N18" s="15"/>
      <c r="O18" s="17"/>
      <c r="P18" s="18"/>
      <c r="Q18" s="19"/>
      <c r="R18" s="17"/>
      <c r="S18" s="18"/>
      <c r="T18" s="19"/>
      <c r="U18" s="17">
        <f t="shared" si="1"/>
        <v>367.5</v>
      </c>
      <c r="V18" s="20">
        <f t="shared" si="2"/>
        <v>21</v>
      </c>
      <c r="W18" s="21"/>
      <c r="X18" s="21"/>
    </row>
    <row r="19" spans="1:24" ht="12.75">
      <c r="A19" s="14" t="s">
        <v>48</v>
      </c>
      <c r="B19" s="9">
        <v>18</v>
      </c>
      <c r="C19" s="35" t="s">
        <v>11</v>
      </c>
      <c r="D19" s="14">
        <v>4</v>
      </c>
      <c r="E19" s="15">
        <f t="shared" si="6"/>
        <v>70</v>
      </c>
      <c r="F19" s="40"/>
      <c r="G19" s="16"/>
      <c r="H19" s="15"/>
      <c r="I19" s="16"/>
      <c r="J19" s="14"/>
      <c r="K19" s="15"/>
      <c r="L19" s="16"/>
      <c r="M19" s="14"/>
      <c r="N19" s="15"/>
      <c r="O19" s="26"/>
      <c r="P19" s="18"/>
      <c r="Q19" s="19"/>
      <c r="R19" s="17"/>
      <c r="S19" s="18"/>
      <c r="T19" s="19"/>
      <c r="U19" s="17">
        <f t="shared" si="1"/>
        <v>70</v>
      </c>
      <c r="V19" s="20">
        <f t="shared" si="2"/>
        <v>4</v>
      </c>
      <c r="W19" s="21"/>
      <c r="X19" s="21"/>
    </row>
    <row r="20" spans="1:24" ht="12.75">
      <c r="A20" s="14" t="s">
        <v>49</v>
      </c>
      <c r="B20" s="9">
        <v>19</v>
      </c>
      <c r="C20" s="41" t="s">
        <v>43</v>
      </c>
      <c r="D20" s="11">
        <v>4</v>
      </c>
      <c r="E20" s="12">
        <f t="shared" si="6"/>
        <v>70</v>
      </c>
      <c r="F20" s="41" t="s">
        <v>44</v>
      </c>
      <c r="G20" s="16">
        <v>4</v>
      </c>
      <c r="H20" s="15">
        <f aca="true" t="shared" si="9" ref="H20:H21">G20*17.5</f>
        <v>70</v>
      </c>
      <c r="I20" s="16"/>
      <c r="J20" s="14"/>
      <c r="K20" s="15"/>
      <c r="L20" s="16"/>
      <c r="M20" s="14"/>
      <c r="N20" s="15"/>
      <c r="O20" s="26"/>
      <c r="P20" s="18"/>
      <c r="Q20" s="19"/>
      <c r="R20" s="17"/>
      <c r="S20" s="18"/>
      <c r="T20" s="19"/>
      <c r="U20" s="17">
        <f t="shared" si="1"/>
        <v>140</v>
      </c>
      <c r="V20" s="20">
        <f t="shared" si="2"/>
        <v>8</v>
      </c>
      <c r="W20" s="21"/>
      <c r="X20" s="21"/>
    </row>
    <row r="21" spans="1:24" ht="12.75">
      <c r="A21" s="14" t="s">
        <v>50</v>
      </c>
      <c r="B21" s="9">
        <v>20</v>
      </c>
      <c r="C21" s="35" t="s">
        <v>38</v>
      </c>
      <c r="D21" s="14">
        <v>30</v>
      </c>
      <c r="E21" s="15">
        <f t="shared" si="6"/>
        <v>525</v>
      </c>
      <c r="F21" s="35" t="s">
        <v>32</v>
      </c>
      <c r="G21" s="16">
        <v>0</v>
      </c>
      <c r="H21" s="15">
        <f t="shared" si="9"/>
        <v>0</v>
      </c>
      <c r="I21" s="46" t="s">
        <v>47</v>
      </c>
      <c r="J21" s="14">
        <v>5</v>
      </c>
      <c r="K21" s="15">
        <f aca="true" t="shared" si="10" ref="K21:K23">J21*17.5</f>
        <v>87.5</v>
      </c>
      <c r="L21" s="41" t="s">
        <v>51</v>
      </c>
      <c r="M21" s="11">
        <v>9</v>
      </c>
      <c r="N21" s="12">
        <f aca="true" t="shared" si="11" ref="N21:N23">M21*17.5</f>
        <v>157.5</v>
      </c>
      <c r="O21" s="26"/>
      <c r="P21" s="18"/>
      <c r="Q21" s="19"/>
      <c r="R21" s="17"/>
      <c r="S21" s="18"/>
      <c r="T21" s="19"/>
      <c r="U21" s="17">
        <f t="shared" si="1"/>
        <v>770</v>
      </c>
      <c r="V21" s="20">
        <f t="shared" si="2"/>
        <v>44</v>
      </c>
      <c r="W21" s="21"/>
      <c r="X21" s="21"/>
    </row>
    <row r="22" spans="1:24" ht="12.75">
      <c r="A22" s="14" t="s">
        <v>52</v>
      </c>
      <c r="B22" s="9">
        <v>21</v>
      </c>
      <c r="C22" s="35" t="s">
        <v>32</v>
      </c>
      <c r="D22" s="14">
        <v>0</v>
      </c>
      <c r="E22" s="15">
        <f t="shared" si="6"/>
        <v>0</v>
      </c>
      <c r="F22" s="31" t="s">
        <v>53</v>
      </c>
      <c r="G22" s="16">
        <v>10</v>
      </c>
      <c r="H22" s="32">
        <f>G22*35</f>
        <v>350</v>
      </c>
      <c r="I22" s="29" t="s">
        <v>21</v>
      </c>
      <c r="J22" s="11">
        <v>3</v>
      </c>
      <c r="K22" s="12">
        <f t="shared" si="10"/>
        <v>52.5</v>
      </c>
      <c r="L22" s="33" t="s">
        <v>24</v>
      </c>
      <c r="M22" s="11">
        <v>3</v>
      </c>
      <c r="N22" s="12">
        <f t="shared" si="11"/>
        <v>52.5</v>
      </c>
      <c r="O22" s="26"/>
      <c r="P22" s="18"/>
      <c r="Q22" s="19"/>
      <c r="R22" s="17"/>
      <c r="S22" s="18"/>
      <c r="T22" s="19"/>
      <c r="U22" s="17">
        <f t="shared" si="1"/>
        <v>455</v>
      </c>
      <c r="V22" s="20">
        <f t="shared" si="2"/>
        <v>16</v>
      </c>
      <c r="W22" s="21"/>
      <c r="X22" s="21"/>
    </row>
    <row r="23" spans="1:24" ht="12.75">
      <c r="A23" s="14" t="s">
        <v>54</v>
      </c>
      <c r="B23" s="9">
        <v>22</v>
      </c>
      <c r="C23" s="35" t="s">
        <v>31</v>
      </c>
      <c r="D23" s="14">
        <v>8</v>
      </c>
      <c r="E23" s="15">
        <f t="shared" si="6"/>
        <v>140</v>
      </c>
      <c r="F23" s="35" t="s">
        <v>14</v>
      </c>
      <c r="G23" s="16">
        <v>15</v>
      </c>
      <c r="H23" s="15">
        <f>G23*17.5</f>
        <v>262.5</v>
      </c>
      <c r="I23" s="41" t="s">
        <v>35</v>
      </c>
      <c r="J23" s="11">
        <v>4</v>
      </c>
      <c r="K23" s="12">
        <f t="shared" si="10"/>
        <v>70</v>
      </c>
      <c r="L23" s="41" t="s">
        <v>55</v>
      </c>
      <c r="M23" s="11">
        <v>4</v>
      </c>
      <c r="N23" s="12">
        <f t="shared" si="11"/>
        <v>70</v>
      </c>
      <c r="O23" s="26"/>
      <c r="P23" s="18"/>
      <c r="Q23" s="19"/>
      <c r="R23" s="17"/>
      <c r="S23" s="18"/>
      <c r="T23" s="19"/>
      <c r="U23" s="17">
        <f t="shared" si="1"/>
        <v>542.5</v>
      </c>
      <c r="V23" s="20">
        <f t="shared" si="2"/>
        <v>31</v>
      </c>
      <c r="W23" s="21"/>
      <c r="X23" s="21"/>
    </row>
    <row r="24" spans="1:24" ht="12.75">
      <c r="A24" s="14" t="s">
        <v>56</v>
      </c>
      <c r="B24" s="9">
        <v>23</v>
      </c>
      <c r="C24" s="47" t="s">
        <v>57</v>
      </c>
      <c r="D24" s="11">
        <v>1</v>
      </c>
      <c r="E24" s="12">
        <f t="shared" si="6"/>
        <v>17.5</v>
      </c>
      <c r="F24" s="40"/>
      <c r="G24" s="16"/>
      <c r="H24" s="15"/>
      <c r="I24" s="16"/>
      <c r="J24" s="14"/>
      <c r="K24" s="15"/>
      <c r="L24" s="16"/>
      <c r="M24" s="14"/>
      <c r="N24" s="15"/>
      <c r="O24" s="26"/>
      <c r="P24" s="18"/>
      <c r="Q24" s="19"/>
      <c r="R24" s="17"/>
      <c r="S24" s="18"/>
      <c r="T24" s="19"/>
      <c r="U24" s="17">
        <f t="shared" si="1"/>
        <v>17.5</v>
      </c>
      <c r="V24" s="20">
        <f t="shared" si="2"/>
        <v>1</v>
      </c>
      <c r="W24" s="21"/>
      <c r="X24" s="21"/>
    </row>
    <row r="25" spans="1:24" ht="12.75">
      <c r="A25" s="14" t="s">
        <v>58</v>
      </c>
      <c r="B25" s="9">
        <v>24</v>
      </c>
      <c r="C25" s="35" t="s">
        <v>31</v>
      </c>
      <c r="D25" s="14">
        <v>0</v>
      </c>
      <c r="E25" s="15">
        <f t="shared" si="6"/>
        <v>0</v>
      </c>
      <c r="F25" s="35" t="s">
        <v>20</v>
      </c>
      <c r="G25" s="16">
        <v>5</v>
      </c>
      <c r="H25" s="15">
        <f>G25*17.5</f>
        <v>87.5</v>
      </c>
      <c r="I25" s="13"/>
      <c r="J25" s="14"/>
      <c r="K25" s="15"/>
      <c r="L25" s="48"/>
      <c r="M25" s="14"/>
      <c r="N25" s="15"/>
      <c r="O25" s="26"/>
      <c r="P25" s="18"/>
      <c r="Q25" s="19"/>
      <c r="R25" s="17"/>
      <c r="S25" s="18"/>
      <c r="T25" s="19"/>
      <c r="U25" s="17">
        <f t="shared" si="1"/>
        <v>87.5</v>
      </c>
      <c r="V25" s="20">
        <f t="shared" si="2"/>
        <v>5</v>
      </c>
      <c r="W25" s="21"/>
      <c r="X25" s="14"/>
    </row>
    <row r="26" spans="1:24" ht="12.75">
      <c r="A26" s="14" t="s">
        <v>59</v>
      </c>
      <c r="B26" s="9">
        <v>25</v>
      </c>
      <c r="C26" s="41" t="s">
        <v>55</v>
      </c>
      <c r="D26" s="11">
        <v>4</v>
      </c>
      <c r="E26" s="12">
        <f t="shared" si="6"/>
        <v>70</v>
      </c>
      <c r="F26" s="40"/>
      <c r="G26" s="16"/>
      <c r="H26" s="15"/>
      <c r="I26" s="48"/>
      <c r="J26" s="14"/>
      <c r="K26" s="15"/>
      <c r="L26" s="48"/>
      <c r="M26" s="14"/>
      <c r="N26" s="15"/>
      <c r="O26" s="26"/>
      <c r="P26" s="18"/>
      <c r="Q26" s="19"/>
      <c r="R26" s="17"/>
      <c r="S26" s="18"/>
      <c r="T26" s="19"/>
      <c r="U26" s="17">
        <f t="shared" si="1"/>
        <v>70</v>
      </c>
      <c r="V26" s="20">
        <f t="shared" si="2"/>
        <v>4</v>
      </c>
      <c r="W26" s="21"/>
      <c r="X26" s="21"/>
    </row>
    <row r="27" spans="1:24" ht="12.75">
      <c r="A27" s="14" t="s">
        <v>60</v>
      </c>
      <c r="B27" s="9">
        <v>26</v>
      </c>
      <c r="C27" s="47" t="s">
        <v>57</v>
      </c>
      <c r="D27" s="11">
        <v>1</v>
      </c>
      <c r="E27" s="12">
        <f t="shared" si="6"/>
        <v>17.5</v>
      </c>
      <c r="F27" s="35" t="s">
        <v>15</v>
      </c>
      <c r="G27" s="16">
        <v>2</v>
      </c>
      <c r="H27" s="15">
        <f aca="true" t="shared" si="12" ref="H27:H28">G27*17.5</f>
        <v>35</v>
      </c>
      <c r="I27" s="13"/>
      <c r="J27" s="14"/>
      <c r="K27" s="15"/>
      <c r="L27" s="48"/>
      <c r="M27" s="14"/>
      <c r="N27" s="15"/>
      <c r="O27" s="17"/>
      <c r="P27" s="18"/>
      <c r="Q27" s="19"/>
      <c r="R27" s="17"/>
      <c r="S27" s="18"/>
      <c r="T27" s="19"/>
      <c r="U27" s="17">
        <f t="shared" si="1"/>
        <v>52.5</v>
      </c>
      <c r="V27" s="20">
        <f t="shared" si="2"/>
        <v>3</v>
      </c>
      <c r="W27" s="21"/>
      <c r="X27" s="21"/>
    </row>
    <row r="28" spans="1:24" ht="12.75">
      <c r="A28" s="14" t="s">
        <v>61</v>
      </c>
      <c r="B28" s="9">
        <v>27</v>
      </c>
      <c r="C28" s="35" t="s">
        <v>18</v>
      </c>
      <c r="D28" s="14">
        <v>0</v>
      </c>
      <c r="E28" s="15">
        <f t="shared" si="6"/>
        <v>0</v>
      </c>
      <c r="F28" s="41" t="s">
        <v>55</v>
      </c>
      <c r="G28" s="11">
        <v>4</v>
      </c>
      <c r="H28" s="12">
        <f t="shared" si="12"/>
        <v>70</v>
      </c>
      <c r="I28" s="13"/>
      <c r="J28" s="14"/>
      <c r="K28" s="15"/>
      <c r="L28" s="17"/>
      <c r="M28" s="14"/>
      <c r="N28" s="15"/>
      <c r="O28" s="17"/>
      <c r="P28" s="18"/>
      <c r="Q28" s="19"/>
      <c r="R28" s="17"/>
      <c r="S28" s="18"/>
      <c r="T28" s="19"/>
      <c r="U28" s="17">
        <f t="shared" si="1"/>
        <v>70</v>
      </c>
      <c r="V28" s="20">
        <f t="shared" si="2"/>
        <v>4</v>
      </c>
      <c r="W28" s="21"/>
      <c r="X28" s="21"/>
    </row>
    <row r="29" spans="1:24" ht="12.75">
      <c r="A29" s="14" t="s">
        <v>62</v>
      </c>
      <c r="B29" s="9">
        <v>28</v>
      </c>
      <c r="C29" s="29" t="s">
        <v>21</v>
      </c>
      <c r="D29" s="41">
        <v>3</v>
      </c>
      <c r="E29" s="12">
        <f t="shared" si="6"/>
        <v>52.5</v>
      </c>
      <c r="F29" s="40"/>
      <c r="G29" s="14"/>
      <c r="H29" s="15"/>
      <c r="I29" s="13"/>
      <c r="J29" s="14"/>
      <c r="K29" s="15"/>
      <c r="L29" s="13"/>
      <c r="M29" s="14"/>
      <c r="N29" s="15"/>
      <c r="O29" s="26"/>
      <c r="P29" s="18"/>
      <c r="Q29" s="19"/>
      <c r="R29" s="42"/>
      <c r="S29" s="18"/>
      <c r="T29" s="19"/>
      <c r="U29" s="17">
        <f t="shared" si="1"/>
        <v>52.5</v>
      </c>
      <c r="V29" s="20">
        <f t="shared" si="2"/>
        <v>3</v>
      </c>
      <c r="W29" s="21"/>
      <c r="X29" s="21"/>
    </row>
    <row r="30" spans="1:24" ht="12.75">
      <c r="A30" s="14" t="s">
        <v>63</v>
      </c>
      <c r="B30" s="9">
        <v>29</v>
      </c>
      <c r="C30" s="35" t="s">
        <v>11</v>
      </c>
      <c r="D30" s="13">
        <v>2</v>
      </c>
      <c r="E30" s="15">
        <f t="shared" si="6"/>
        <v>35</v>
      </c>
      <c r="F30" s="40"/>
      <c r="G30" s="14"/>
      <c r="H30" s="15"/>
      <c r="I30" s="13"/>
      <c r="J30" s="14"/>
      <c r="K30" s="15"/>
      <c r="L30" s="13"/>
      <c r="M30" s="14"/>
      <c r="N30" s="15"/>
      <c r="O30" s="26"/>
      <c r="P30" s="18"/>
      <c r="Q30" s="19"/>
      <c r="R30" s="26"/>
      <c r="S30" s="18"/>
      <c r="T30" s="19"/>
      <c r="U30" s="17">
        <f t="shared" si="1"/>
        <v>35</v>
      </c>
      <c r="V30" s="20">
        <f t="shared" si="2"/>
        <v>2</v>
      </c>
      <c r="W30" s="21"/>
      <c r="X30" s="21"/>
    </row>
    <row r="31" spans="1:24" ht="12.75">
      <c r="A31" s="14" t="s">
        <v>64</v>
      </c>
      <c r="B31" s="9">
        <v>30</v>
      </c>
      <c r="C31" s="24" t="s">
        <v>65</v>
      </c>
      <c r="D31" s="14"/>
      <c r="E31" s="49">
        <f t="shared" si="6"/>
        <v>0</v>
      </c>
      <c r="F31" s="24" t="s">
        <v>13</v>
      </c>
      <c r="G31" s="14">
        <v>15</v>
      </c>
      <c r="H31" s="15">
        <f>G31*17.5</f>
        <v>262.5</v>
      </c>
      <c r="I31" s="24" t="s">
        <v>31</v>
      </c>
      <c r="J31" s="14">
        <v>0</v>
      </c>
      <c r="K31" s="15">
        <f>J31*17.5</f>
        <v>0</v>
      </c>
      <c r="L31" s="24" t="s">
        <v>15</v>
      </c>
      <c r="M31" s="14">
        <v>2</v>
      </c>
      <c r="N31" s="15">
        <f>M31*17.5</f>
        <v>35</v>
      </c>
      <c r="O31" s="47" t="s">
        <v>66</v>
      </c>
      <c r="P31" s="50">
        <v>8</v>
      </c>
      <c r="Q31" s="51">
        <f>P31*17.5</f>
        <v>140</v>
      </c>
      <c r="R31" s="17"/>
      <c r="S31" s="18"/>
      <c r="T31" s="19"/>
      <c r="U31" s="17">
        <f t="shared" si="1"/>
        <v>437.5</v>
      </c>
      <c r="V31" s="20">
        <f t="shared" si="2"/>
        <v>25</v>
      </c>
      <c r="W31" s="21"/>
      <c r="X31" s="14"/>
    </row>
    <row r="32" spans="1:24" ht="12.75">
      <c r="A32" s="14" t="s">
        <v>67</v>
      </c>
      <c r="B32" s="9">
        <v>31</v>
      </c>
      <c r="C32" s="52" t="s">
        <v>66</v>
      </c>
      <c r="D32" s="11">
        <v>5</v>
      </c>
      <c r="E32" s="12">
        <f t="shared" si="6"/>
        <v>87.5</v>
      </c>
      <c r="F32" s="13"/>
      <c r="G32" s="14"/>
      <c r="H32" s="15"/>
      <c r="I32" s="40"/>
      <c r="J32" s="14"/>
      <c r="K32" s="15"/>
      <c r="L32" s="16"/>
      <c r="M32" s="14"/>
      <c r="N32" s="15"/>
      <c r="O32" s="17"/>
      <c r="P32" s="18"/>
      <c r="Q32" s="19"/>
      <c r="R32" s="17"/>
      <c r="S32" s="18"/>
      <c r="T32" s="19"/>
      <c r="U32" s="17">
        <f t="shared" si="1"/>
        <v>87.5</v>
      </c>
      <c r="V32" s="20">
        <f t="shared" si="2"/>
        <v>5</v>
      </c>
      <c r="W32" s="21"/>
      <c r="X32" s="21"/>
    </row>
    <row r="33" spans="1:24" ht="12.75">
      <c r="A33" s="14" t="s">
        <v>68</v>
      </c>
      <c r="B33" s="9">
        <v>32</v>
      </c>
      <c r="C33" s="29" t="s">
        <v>21</v>
      </c>
      <c r="D33" s="11">
        <v>3</v>
      </c>
      <c r="E33" s="12">
        <f t="shared" si="6"/>
        <v>52.5</v>
      </c>
      <c r="F33" s="16"/>
      <c r="G33" s="14"/>
      <c r="H33" s="15"/>
      <c r="I33" s="40"/>
      <c r="J33" s="14"/>
      <c r="K33" s="15"/>
      <c r="L33" s="16"/>
      <c r="M33" s="14"/>
      <c r="N33" s="15"/>
      <c r="O33" s="17"/>
      <c r="P33" s="18"/>
      <c r="Q33" s="19"/>
      <c r="R33" s="17"/>
      <c r="S33" s="18"/>
      <c r="T33" s="15"/>
      <c r="U33" s="17">
        <f t="shared" si="1"/>
        <v>52.5</v>
      </c>
      <c r="V33" s="20">
        <f t="shared" si="2"/>
        <v>3</v>
      </c>
      <c r="W33" s="21"/>
      <c r="X33" s="21"/>
    </row>
    <row r="34" spans="1:24" ht="12.75">
      <c r="A34" s="22" t="s">
        <v>69</v>
      </c>
      <c r="B34" s="9">
        <v>33</v>
      </c>
      <c r="C34" s="35" t="s">
        <v>14</v>
      </c>
      <c r="D34" s="14">
        <v>0</v>
      </c>
      <c r="E34" s="15">
        <f t="shared" si="6"/>
        <v>0</v>
      </c>
      <c r="F34" s="46" t="s">
        <v>70</v>
      </c>
      <c r="G34" s="14">
        <v>0</v>
      </c>
      <c r="H34" s="15">
        <f>G34*17.5</f>
        <v>0</v>
      </c>
      <c r="I34" s="29" t="s">
        <v>21</v>
      </c>
      <c r="J34" s="11">
        <v>3</v>
      </c>
      <c r="K34" s="12">
        <f>J34*17.5</f>
        <v>52.5</v>
      </c>
      <c r="L34" s="33" t="s">
        <v>24</v>
      </c>
      <c r="M34" s="11">
        <v>3</v>
      </c>
      <c r="N34" s="12">
        <f>M34*17.5</f>
        <v>52.5</v>
      </c>
      <c r="O34" s="17"/>
      <c r="P34" s="18"/>
      <c r="Q34" s="19"/>
      <c r="R34" s="17"/>
      <c r="S34" s="18"/>
      <c r="T34" s="15"/>
      <c r="U34" s="17">
        <f t="shared" si="1"/>
        <v>105</v>
      </c>
      <c r="V34" s="20">
        <f t="shared" si="2"/>
        <v>6</v>
      </c>
      <c r="W34" s="21"/>
      <c r="X34" s="14"/>
    </row>
    <row r="35" spans="1:24" ht="12.75">
      <c r="A35" s="14" t="s">
        <v>71</v>
      </c>
      <c r="B35" s="9">
        <v>34</v>
      </c>
      <c r="C35" s="41" t="s">
        <v>39</v>
      </c>
      <c r="D35" s="11">
        <v>6</v>
      </c>
      <c r="E35" s="12">
        <f t="shared" si="6"/>
        <v>105</v>
      </c>
      <c r="F35" s="40"/>
      <c r="G35" s="14"/>
      <c r="H35" s="15"/>
      <c r="I35" s="13"/>
      <c r="J35" s="14"/>
      <c r="K35" s="15"/>
      <c r="L35" s="13"/>
      <c r="M35" s="14"/>
      <c r="N35" s="15"/>
      <c r="O35" s="13"/>
      <c r="P35" s="14"/>
      <c r="Q35" s="19"/>
      <c r="R35" s="40"/>
      <c r="S35" s="14"/>
      <c r="T35" s="15"/>
      <c r="U35" s="17">
        <f t="shared" si="1"/>
        <v>105</v>
      </c>
      <c r="V35" s="20">
        <f t="shared" si="2"/>
        <v>6</v>
      </c>
      <c r="W35" s="21"/>
      <c r="X35" s="21"/>
    </row>
    <row r="36" spans="1:24" ht="12.75">
      <c r="A36" s="14" t="s">
        <v>72</v>
      </c>
      <c r="B36" s="9">
        <v>35</v>
      </c>
      <c r="C36" s="35" t="s">
        <v>47</v>
      </c>
      <c r="D36" s="14">
        <v>5</v>
      </c>
      <c r="E36" s="15">
        <f t="shared" si="6"/>
        <v>87.5</v>
      </c>
      <c r="F36" s="41" t="s">
        <v>43</v>
      </c>
      <c r="G36" s="11">
        <v>4</v>
      </c>
      <c r="H36" s="12">
        <f aca="true" t="shared" si="13" ref="H36:H37">G36*17.5</f>
        <v>70</v>
      </c>
      <c r="I36" s="13"/>
      <c r="J36" s="14"/>
      <c r="K36" s="15"/>
      <c r="L36" s="13"/>
      <c r="M36" s="14"/>
      <c r="N36" s="15"/>
      <c r="O36" s="53"/>
      <c r="P36" s="14"/>
      <c r="Q36" s="15"/>
      <c r="R36" s="40"/>
      <c r="S36" s="14"/>
      <c r="T36" s="15"/>
      <c r="U36" s="17">
        <f t="shared" si="1"/>
        <v>157.5</v>
      </c>
      <c r="V36" s="20">
        <f t="shared" si="2"/>
        <v>9</v>
      </c>
      <c r="W36" s="21"/>
      <c r="X36" s="21"/>
    </row>
    <row r="37" spans="1:24" ht="12.75">
      <c r="A37" s="22" t="s">
        <v>73</v>
      </c>
      <c r="B37" s="9">
        <v>36</v>
      </c>
      <c r="C37" s="54" t="s">
        <v>38</v>
      </c>
      <c r="D37" s="18">
        <v>50</v>
      </c>
      <c r="E37" s="15">
        <f t="shared" si="6"/>
        <v>875</v>
      </c>
      <c r="F37" s="35" t="s">
        <v>18</v>
      </c>
      <c r="G37" s="14">
        <v>4</v>
      </c>
      <c r="H37" s="15">
        <f t="shared" si="13"/>
        <v>70</v>
      </c>
      <c r="I37" s="41" t="s">
        <v>55</v>
      </c>
      <c r="J37" s="11">
        <v>4</v>
      </c>
      <c r="K37" s="12">
        <f>J37*17.5</f>
        <v>70</v>
      </c>
      <c r="L37" s="48"/>
      <c r="M37" s="14"/>
      <c r="N37" s="15"/>
      <c r="O37" s="55"/>
      <c r="P37" s="14"/>
      <c r="Q37" s="56"/>
      <c r="R37" s="17"/>
      <c r="S37" s="18"/>
      <c r="T37" s="19"/>
      <c r="U37" s="17">
        <f t="shared" si="1"/>
        <v>1015</v>
      </c>
      <c r="V37" s="20">
        <f t="shared" si="2"/>
        <v>58</v>
      </c>
      <c r="W37" s="21"/>
      <c r="X37" s="14"/>
    </row>
    <row r="38" spans="1:24" ht="12.75">
      <c r="A38" s="22" t="s">
        <v>74</v>
      </c>
      <c r="B38" s="9">
        <v>37</v>
      </c>
      <c r="C38" s="54" t="s">
        <v>75</v>
      </c>
      <c r="D38" s="18">
        <v>15</v>
      </c>
      <c r="E38" s="15">
        <f t="shared" si="6"/>
        <v>262.5</v>
      </c>
      <c r="F38" s="40"/>
      <c r="G38" s="14"/>
      <c r="H38" s="15"/>
      <c r="I38" s="16"/>
      <c r="J38" s="14"/>
      <c r="K38" s="15"/>
      <c r="L38" s="48"/>
      <c r="M38" s="14"/>
      <c r="N38" s="15"/>
      <c r="O38" s="55"/>
      <c r="P38" s="14"/>
      <c r="Q38" s="56"/>
      <c r="R38" s="17"/>
      <c r="S38" s="18"/>
      <c r="T38" s="19"/>
      <c r="U38" s="17">
        <f t="shared" si="1"/>
        <v>262.5</v>
      </c>
      <c r="V38" s="20">
        <f t="shared" si="2"/>
        <v>15</v>
      </c>
      <c r="W38" s="21"/>
      <c r="X38" s="21"/>
    </row>
    <row r="39" spans="1:24" ht="12.75">
      <c r="A39" s="14" t="s">
        <v>76</v>
      </c>
      <c r="B39" s="9">
        <v>38</v>
      </c>
      <c r="C39" s="41" t="s">
        <v>39</v>
      </c>
      <c r="D39" s="11">
        <v>7</v>
      </c>
      <c r="E39" s="12">
        <f t="shared" si="6"/>
        <v>122.5</v>
      </c>
      <c r="F39" s="16"/>
      <c r="G39" s="14"/>
      <c r="H39" s="15"/>
      <c r="I39" s="16"/>
      <c r="J39" s="14"/>
      <c r="K39" s="15"/>
      <c r="L39" s="16"/>
      <c r="M39" s="14"/>
      <c r="N39" s="15"/>
      <c r="O39" s="55"/>
      <c r="P39" s="14"/>
      <c r="Q39" s="56"/>
      <c r="R39" s="17"/>
      <c r="S39" s="18"/>
      <c r="T39" s="19"/>
      <c r="U39" s="17">
        <f t="shared" si="1"/>
        <v>122.5</v>
      </c>
      <c r="V39" s="20">
        <f t="shared" si="2"/>
        <v>7</v>
      </c>
      <c r="W39" s="21"/>
      <c r="X39" s="21"/>
    </row>
    <row r="40" spans="1:24" ht="12.75">
      <c r="A40" s="22" t="s">
        <v>77</v>
      </c>
      <c r="B40" s="9">
        <v>39</v>
      </c>
      <c r="C40" s="24" t="s">
        <v>14</v>
      </c>
      <c r="D40" s="14">
        <v>15</v>
      </c>
      <c r="E40" s="15">
        <f t="shared" si="6"/>
        <v>262.5</v>
      </c>
      <c r="F40" s="46" t="s">
        <v>18</v>
      </c>
      <c r="G40" s="14">
        <v>4</v>
      </c>
      <c r="H40" s="15">
        <f>G40*17.5</f>
        <v>70</v>
      </c>
      <c r="I40" s="46" t="s">
        <v>11</v>
      </c>
      <c r="J40" s="14">
        <v>4</v>
      </c>
      <c r="K40" s="15">
        <f>J40*17.5</f>
        <v>70</v>
      </c>
      <c r="L40" s="44" t="s">
        <v>41</v>
      </c>
      <c r="M40" s="11">
        <v>2</v>
      </c>
      <c r="N40" s="12">
        <f>M40*17.5</f>
        <v>35</v>
      </c>
      <c r="O40" s="41" t="s">
        <v>43</v>
      </c>
      <c r="P40" s="11">
        <v>4</v>
      </c>
      <c r="Q40" s="57">
        <f>P40*17.5</f>
        <v>70</v>
      </c>
      <c r="R40" s="47" t="s">
        <v>55</v>
      </c>
      <c r="S40" s="50">
        <v>4</v>
      </c>
      <c r="T40" s="51">
        <f>S40*17.5</f>
        <v>70</v>
      </c>
      <c r="U40" s="17">
        <f t="shared" si="1"/>
        <v>577.5</v>
      </c>
      <c r="V40" s="20">
        <f t="shared" si="2"/>
        <v>33</v>
      </c>
      <c r="W40" s="21"/>
      <c r="X40" s="14"/>
    </row>
    <row r="41" spans="1:24" ht="12.75">
      <c r="A41" s="22" t="s">
        <v>78</v>
      </c>
      <c r="B41" s="9">
        <v>40</v>
      </c>
      <c r="C41" s="41" t="s">
        <v>35</v>
      </c>
      <c r="D41" s="11">
        <v>3</v>
      </c>
      <c r="E41" s="12">
        <f t="shared" si="6"/>
        <v>52.5</v>
      </c>
      <c r="F41" s="16"/>
      <c r="G41" s="14"/>
      <c r="H41" s="15"/>
      <c r="I41" s="16"/>
      <c r="J41" s="14"/>
      <c r="K41" s="15"/>
      <c r="L41" s="16"/>
      <c r="M41" s="14"/>
      <c r="N41" s="15"/>
      <c r="O41" s="55"/>
      <c r="P41" s="14"/>
      <c r="Q41" s="56"/>
      <c r="R41" s="17"/>
      <c r="S41" s="18"/>
      <c r="T41" s="19"/>
      <c r="U41" s="17">
        <f t="shared" si="1"/>
        <v>52.5</v>
      </c>
      <c r="V41" s="20">
        <f t="shared" si="2"/>
        <v>3</v>
      </c>
      <c r="W41" s="21"/>
      <c r="X41" s="21"/>
    </row>
    <row r="42" spans="1:24" ht="12.75">
      <c r="A42" s="22" t="s">
        <v>79</v>
      </c>
      <c r="B42" s="9">
        <v>41</v>
      </c>
      <c r="C42" s="35" t="s">
        <v>47</v>
      </c>
      <c r="D42" s="14">
        <v>5</v>
      </c>
      <c r="E42" s="15">
        <f t="shared" si="6"/>
        <v>87.5</v>
      </c>
      <c r="F42" s="36" t="s">
        <v>27</v>
      </c>
      <c r="G42" s="11">
        <v>5</v>
      </c>
      <c r="H42" s="12">
        <f>G42*17.5</f>
        <v>87.5</v>
      </c>
      <c r="I42" s="37"/>
      <c r="J42" s="14"/>
      <c r="K42" s="15"/>
      <c r="L42" s="48"/>
      <c r="M42" s="14"/>
      <c r="N42" s="15"/>
      <c r="O42" s="16"/>
      <c r="P42" s="14"/>
      <c r="Q42" s="15"/>
      <c r="R42" s="13"/>
      <c r="S42" s="14"/>
      <c r="T42" s="58"/>
      <c r="U42" s="17">
        <f t="shared" si="1"/>
        <v>175</v>
      </c>
      <c r="V42" s="20">
        <f t="shared" si="2"/>
        <v>10</v>
      </c>
      <c r="W42" s="21"/>
      <c r="X42" s="21"/>
    </row>
    <row r="43" spans="1:24" ht="12.75">
      <c r="A43" s="22" t="s">
        <v>80</v>
      </c>
      <c r="B43" s="9">
        <v>42</v>
      </c>
      <c r="C43" s="40"/>
      <c r="D43" s="14"/>
      <c r="E43" s="15"/>
      <c r="F43" s="40"/>
      <c r="G43" s="14"/>
      <c r="H43" s="15"/>
      <c r="I43" s="59"/>
      <c r="J43" s="14"/>
      <c r="K43" s="15"/>
      <c r="L43" s="48"/>
      <c r="M43" s="14"/>
      <c r="N43" s="15"/>
      <c r="O43" s="16"/>
      <c r="P43" s="14"/>
      <c r="Q43" s="15"/>
      <c r="R43" s="13"/>
      <c r="S43" s="14"/>
      <c r="T43" s="58"/>
      <c r="U43" s="17">
        <f t="shared" si="1"/>
        <v>0</v>
      </c>
      <c r="V43" s="20">
        <f t="shared" si="2"/>
        <v>0</v>
      </c>
      <c r="W43" s="21"/>
      <c r="X43" s="21"/>
    </row>
    <row r="44" spans="1:24" ht="12.75">
      <c r="A44" s="22" t="s">
        <v>81</v>
      </c>
      <c r="B44" s="9">
        <v>43</v>
      </c>
      <c r="C44" s="41" t="s">
        <v>51</v>
      </c>
      <c r="D44" s="11">
        <v>8</v>
      </c>
      <c r="E44" s="12">
        <f aca="true" t="shared" si="14" ref="E44:E53">(D44*17.5)</f>
        <v>140</v>
      </c>
      <c r="F44" s="40"/>
      <c r="G44" s="14"/>
      <c r="H44" s="15"/>
      <c r="I44" s="59"/>
      <c r="J44" s="14"/>
      <c r="K44" s="15"/>
      <c r="L44" s="48"/>
      <c r="M44" s="14"/>
      <c r="N44" s="15"/>
      <c r="O44" s="16"/>
      <c r="P44" s="14"/>
      <c r="Q44" s="15"/>
      <c r="R44" s="13"/>
      <c r="S44" s="14"/>
      <c r="T44" s="58"/>
      <c r="U44" s="17">
        <f t="shared" si="1"/>
        <v>140</v>
      </c>
      <c r="V44" s="20">
        <f t="shared" si="2"/>
        <v>8</v>
      </c>
      <c r="W44" s="21"/>
      <c r="X44" s="21"/>
    </row>
    <row r="45" spans="1:24" ht="12.75">
      <c r="A45" s="14" t="s">
        <v>82</v>
      </c>
      <c r="B45" s="9">
        <v>44</v>
      </c>
      <c r="C45" s="24" t="s">
        <v>38</v>
      </c>
      <c r="D45" s="14">
        <v>60</v>
      </c>
      <c r="E45" s="49">
        <f t="shared" si="14"/>
        <v>1050</v>
      </c>
      <c r="F45" s="46" t="s">
        <v>11</v>
      </c>
      <c r="G45" s="14">
        <v>4</v>
      </c>
      <c r="H45" s="15">
        <f>G45*17.5</f>
        <v>70</v>
      </c>
      <c r="I45" s="60" t="s">
        <v>53</v>
      </c>
      <c r="J45" s="14">
        <v>10</v>
      </c>
      <c r="K45" s="32">
        <f>J45*35</f>
        <v>350</v>
      </c>
      <c r="L45" s="29" t="s">
        <v>21</v>
      </c>
      <c r="M45" s="11">
        <v>3</v>
      </c>
      <c r="N45" s="12">
        <f>M45*17.5</f>
        <v>52.5</v>
      </c>
      <c r="O45" s="33" t="s">
        <v>24</v>
      </c>
      <c r="P45" s="50">
        <v>2</v>
      </c>
      <c r="Q45" s="51">
        <f>P45*17.5</f>
        <v>35</v>
      </c>
      <c r="R45" s="17"/>
      <c r="S45" s="18"/>
      <c r="T45" s="19"/>
      <c r="U45" s="17">
        <f t="shared" si="1"/>
        <v>1557.5</v>
      </c>
      <c r="V45" s="20">
        <f t="shared" si="2"/>
        <v>79</v>
      </c>
      <c r="W45" s="21"/>
      <c r="X45" s="21"/>
    </row>
    <row r="46" spans="1:24" ht="12.75">
      <c r="A46" s="14" t="s">
        <v>83</v>
      </c>
      <c r="B46" s="9">
        <v>45</v>
      </c>
      <c r="C46" s="24" t="s">
        <v>84</v>
      </c>
      <c r="D46" s="14">
        <v>15</v>
      </c>
      <c r="E46" s="15">
        <f t="shared" si="14"/>
        <v>262.5</v>
      </c>
      <c r="F46" s="16"/>
      <c r="G46" s="14"/>
      <c r="H46" s="15"/>
      <c r="I46" s="16"/>
      <c r="J46" s="14"/>
      <c r="K46" s="15"/>
      <c r="L46" s="16"/>
      <c r="M46" s="14"/>
      <c r="N46" s="15"/>
      <c r="O46" s="17"/>
      <c r="P46" s="18"/>
      <c r="Q46" s="19"/>
      <c r="R46" s="17"/>
      <c r="S46" s="18"/>
      <c r="T46" s="19"/>
      <c r="U46" s="17">
        <f t="shared" si="1"/>
        <v>262.5</v>
      </c>
      <c r="V46" s="20">
        <f t="shared" si="2"/>
        <v>15</v>
      </c>
      <c r="W46" s="21"/>
      <c r="X46" s="21"/>
    </row>
    <row r="47" spans="1:24" ht="12.75">
      <c r="A47" s="14" t="s">
        <v>85</v>
      </c>
      <c r="B47" s="9">
        <v>46</v>
      </c>
      <c r="C47" s="24" t="s">
        <v>26</v>
      </c>
      <c r="D47" s="14">
        <v>6</v>
      </c>
      <c r="E47" s="15">
        <f t="shared" si="14"/>
        <v>105</v>
      </c>
      <c r="F47" s="41" t="s">
        <v>55</v>
      </c>
      <c r="G47" s="11">
        <v>4</v>
      </c>
      <c r="H47" s="12">
        <f aca="true" t="shared" si="15" ref="H47:H48">G47*17.5</f>
        <v>70</v>
      </c>
      <c r="I47" s="16"/>
      <c r="J47" s="14"/>
      <c r="K47" s="15"/>
      <c r="L47" s="16"/>
      <c r="M47" s="14"/>
      <c r="N47" s="15"/>
      <c r="O47" s="17"/>
      <c r="P47" s="18"/>
      <c r="Q47" s="19"/>
      <c r="R47" s="17"/>
      <c r="S47" s="18"/>
      <c r="T47" s="19"/>
      <c r="U47" s="17">
        <f t="shared" si="1"/>
        <v>175</v>
      </c>
      <c r="V47" s="20">
        <f t="shared" si="2"/>
        <v>10</v>
      </c>
      <c r="W47" s="21"/>
      <c r="X47" s="21"/>
    </row>
    <row r="48" spans="1:24" ht="12.75">
      <c r="A48" s="14" t="s">
        <v>86</v>
      </c>
      <c r="B48" s="9">
        <v>47</v>
      </c>
      <c r="C48" s="24" t="s">
        <v>87</v>
      </c>
      <c r="D48" s="14">
        <v>15</v>
      </c>
      <c r="E48" s="15">
        <f t="shared" si="14"/>
        <v>262.5</v>
      </c>
      <c r="F48" s="24" t="s">
        <v>88</v>
      </c>
      <c r="G48" s="14">
        <v>15</v>
      </c>
      <c r="H48" s="15">
        <f t="shared" si="15"/>
        <v>262.5</v>
      </c>
      <c r="I48" s="46" t="s">
        <v>18</v>
      </c>
      <c r="J48" s="14">
        <v>4</v>
      </c>
      <c r="K48" s="15">
        <f>J48*17.5</f>
        <v>70</v>
      </c>
      <c r="L48" s="16"/>
      <c r="M48" s="14"/>
      <c r="N48" s="15"/>
      <c r="O48" s="17"/>
      <c r="P48" s="18"/>
      <c r="Q48" s="19"/>
      <c r="R48" s="17"/>
      <c r="S48" s="18"/>
      <c r="T48" s="19"/>
      <c r="U48" s="17">
        <f t="shared" si="1"/>
        <v>595</v>
      </c>
      <c r="V48" s="20">
        <f t="shared" si="2"/>
        <v>34</v>
      </c>
      <c r="W48" s="21"/>
      <c r="X48" s="21"/>
    </row>
    <row r="49" spans="1:24" ht="12.75">
      <c r="A49" s="14" t="s">
        <v>89</v>
      </c>
      <c r="B49" s="9">
        <v>48</v>
      </c>
      <c r="C49" s="24" t="s">
        <v>18</v>
      </c>
      <c r="D49" s="14">
        <v>0</v>
      </c>
      <c r="E49" s="15">
        <f t="shared" si="14"/>
        <v>0</v>
      </c>
      <c r="F49" s="13"/>
      <c r="G49" s="14"/>
      <c r="H49" s="15"/>
      <c r="I49" s="16"/>
      <c r="J49" s="14"/>
      <c r="K49" s="15"/>
      <c r="L49" s="16"/>
      <c r="M49" s="14"/>
      <c r="N49" s="15"/>
      <c r="O49" s="17"/>
      <c r="P49" s="18"/>
      <c r="Q49" s="19"/>
      <c r="R49" s="17"/>
      <c r="S49" s="18"/>
      <c r="T49" s="19"/>
      <c r="U49" s="17">
        <f t="shared" si="1"/>
        <v>0</v>
      </c>
      <c r="V49" s="20">
        <f t="shared" si="2"/>
        <v>0</v>
      </c>
      <c r="W49" s="21"/>
      <c r="X49" s="21"/>
    </row>
    <row r="50" spans="1:24" ht="12.75">
      <c r="A50" s="14" t="s">
        <v>90</v>
      </c>
      <c r="B50" s="9">
        <v>49</v>
      </c>
      <c r="C50" s="24" t="s">
        <v>20</v>
      </c>
      <c r="D50" s="14">
        <v>5</v>
      </c>
      <c r="E50" s="15">
        <f t="shared" si="14"/>
        <v>87.5</v>
      </c>
      <c r="F50" s="44" t="s">
        <v>41</v>
      </c>
      <c r="G50" s="11">
        <v>4</v>
      </c>
      <c r="H50" s="12">
        <f aca="true" t="shared" si="16" ref="H50:H52">G50*17.5</f>
        <v>70</v>
      </c>
      <c r="I50" s="29" t="s">
        <v>21</v>
      </c>
      <c r="J50" s="11">
        <v>3</v>
      </c>
      <c r="K50" s="12">
        <f>J50*17.5</f>
        <v>52.5</v>
      </c>
      <c r="L50" s="13"/>
      <c r="M50" s="14"/>
      <c r="N50" s="15"/>
      <c r="O50" s="26"/>
      <c r="P50" s="18"/>
      <c r="Q50" s="19"/>
      <c r="R50" s="17"/>
      <c r="S50" s="18"/>
      <c r="T50" s="19"/>
      <c r="U50" s="17">
        <f t="shared" si="1"/>
        <v>210</v>
      </c>
      <c r="V50" s="20">
        <f t="shared" si="2"/>
        <v>12</v>
      </c>
      <c r="W50" s="21"/>
      <c r="X50" s="21"/>
    </row>
    <row r="51" spans="1:24" ht="12.75">
      <c r="A51" s="22" t="s">
        <v>91</v>
      </c>
      <c r="B51" s="9">
        <v>50</v>
      </c>
      <c r="C51" s="24" t="s">
        <v>92</v>
      </c>
      <c r="D51" s="14">
        <v>15</v>
      </c>
      <c r="E51" s="15">
        <f t="shared" si="14"/>
        <v>262.5</v>
      </c>
      <c r="F51" s="29" t="s">
        <v>8</v>
      </c>
      <c r="G51" s="11">
        <v>15</v>
      </c>
      <c r="H51" s="12">
        <f t="shared" si="16"/>
        <v>262.5</v>
      </c>
      <c r="I51" s="13"/>
      <c r="J51" s="14"/>
      <c r="K51" s="15"/>
      <c r="L51" s="13"/>
      <c r="M51" s="14"/>
      <c r="N51" s="15"/>
      <c r="O51" s="26"/>
      <c r="P51" s="18"/>
      <c r="Q51" s="19"/>
      <c r="R51" s="17"/>
      <c r="S51" s="18"/>
      <c r="T51" s="19"/>
      <c r="U51" s="17">
        <f t="shared" si="1"/>
        <v>525</v>
      </c>
      <c r="V51" s="20">
        <f t="shared" si="2"/>
        <v>30</v>
      </c>
      <c r="W51" s="21"/>
      <c r="X51" s="21"/>
    </row>
    <row r="52" spans="1:24" ht="12.75">
      <c r="A52" s="14" t="s">
        <v>93</v>
      </c>
      <c r="B52" s="9">
        <v>51</v>
      </c>
      <c r="C52" s="24" t="s">
        <v>94</v>
      </c>
      <c r="D52" s="14">
        <v>20</v>
      </c>
      <c r="E52" s="15">
        <f t="shared" si="14"/>
        <v>350</v>
      </c>
      <c r="F52" s="24" t="s">
        <v>31</v>
      </c>
      <c r="G52" s="14">
        <v>8</v>
      </c>
      <c r="H52" s="15">
        <f t="shared" si="16"/>
        <v>140</v>
      </c>
      <c r="I52" s="36" t="s">
        <v>27</v>
      </c>
      <c r="J52" s="11">
        <v>5</v>
      </c>
      <c r="K52" s="12">
        <f>J52*17.5</f>
        <v>87.5</v>
      </c>
      <c r="L52" s="37"/>
      <c r="M52" s="14"/>
      <c r="N52" s="15"/>
      <c r="O52" s="17"/>
      <c r="P52" s="18"/>
      <c r="Q52" s="19"/>
      <c r="R52" s="17"/>
      <c r="S52" s="18"/>
      <c r="T52" s="19"/>
      <c r="U52" s="17">
        <f t="shared" si="1"/>
        <v>577.5</v>
      </c>
      <c r="V52" s="20">
        <f t="shared" si="2"/>
        <v>33</v>
      </c>
      <c r="W52" s="21"/>
      <c r="X52" s="21"/>
    </row>
    <row r="53" spans="1:24" ht="12.75">
      <c r="A53" s="14" t="s">
        <v>95</v>
      </c>
      <c r="B53" s="9">
        <v>52</v>
      </c>
      <c r="C53" s="24" t="s">
        <v>96</v>
      </c>
      <c r="D53" s="14">
        <v>15</v>
      </c>
      <c r="E53" s="15">
        <f t="shared" si="14"/>
        <v>262.5</v>
      </c>
      <c r="F53" s="13"/>
      <c r="G53" s="14"/>
      <c r="H53" s="15"/>
      <c r="I53" s="13"/>
      <c r="J53" s="14"/>
      <c r="K53" s="15"/>
      <c r="L53" s="13"/>
      <c r="M53" s="14"/>
      <c r="N53" s="15"/>
      <c r="O53" s="17"/>
      <c r="P53" s="18"/>
      <c r="Q53" s="19"/>
      <c r="R53" s="17"/>
      <c r="S53" s="18"/>
      <c r="T53" s="19"/>
      <c r="U53" s="17">
        <f t="shared" si="1"/>
        <v>262.5</v>
      </c>
      <c r="V53" s="20">
        <f t="shared" si="2"/>
        <v>15</v>
      </c>
      <c r="W53" s="21"/>
      <c r="X53" s="21"/>
    </row>
    <row r="54" spans="1:24" ht="12.75">
      <c r="A54" s="14" t="s">
        <v>97</v>
      </c>
      <c r="B54" s="9">
        <v>53</v>
      </c>
      <c r="C54" s="13"/>
      <c r="D54" s="14"/>
      <c r="E54" s="15"/>
      <c r="F54" s="16"/>
      <c r="G54" s="14"/>
      <c r="H54" s="15"/>
      <c r="I54" s="16"/>
      <c r="J54" s="14"/>
      <c r="K54" s="15"/>
      <c r="L54" s="16"/>
      <c r="M54" s="14"/>
      <c r="N54" s="15"/>
      <c r="O54" s="17"/>
      <c r="P54" s="18"/>
      <c r="Q54" s="19"/>
      <c r="R54" s="17"/>
      <c r="S54" s="18"/>
      <c r="T54" s="19"/>
      <c r="U54" s="17">
        <f t="shared" si="1"/>
        <v>0</v>
      </c>
      <c r="V54" s="20">
        <f t="shared" si="2"/>
        <v>0</v>
      </c>
      <c r="W54" s="21"/>
      <c r="X54" s="21"/>
    </row>
    <row r="55" spans="1:24" ht="12.75">
      <c r="A55" s="22" t="s">
        <v>98</v>
      </c>
      <c r="B55" s="9">
        <v>54</v>
      </c>
      <c r="C55" s="24" t="s">
        <v>38</v>
      </c>
      <c r="D55" s="14">
        <v>40</v>
      </c>
      <c r="E55" s="15">
        <f aca="true" t="shared" si="17" ref="E55:E62">(D55*17.5)</f>
        <v>700</v>
      </c>
      <c r="F55" s="24" t="s">
        <v>99</v>
      </c>
      <c r="G55" s="14">
        <v>15</v>
      </c>
      <c r="H55" s="15">
        <f aca="true" t="shared" si="18" ref="H55:H57">G55*17.5</f>
        <v>262.5</v>
      </c>
      <c r="I55" s="24" t="s">
        <v>26</v>
      </c>
      <c r="J55" s="14">
        <v>6</v>
      </c>
      <c r="K55" s="15">
        <f aca="true" t="shared" si="19" ref="K55:K56">J55*17.5</f>
        <v>105</v>
      </c>
      <c r="L55" s="47" t="s">
        <v>57</v>
      </c>
      <c r="M55" s="11">
        <v>2</v>
      </c>
      <c r="N55" s="12">
        <f>M55*17.5</f>
        <v>35</v>
      </c>
      <c r="O55" s="17"/>
      <c r="P55" s="18"/>
      <c r="Q55" s="19"/>
      <c r="R55" s="17"/>
      <c r="S55" s="18"/>
      <c r="T55" s="19"/>
      <c r="U55" s="17">
        <f t="shared" si="1"/>
        <v>1102.5</v>
      </c>
      <c r="V55" s="20">
        <f t="shared" si="2"/>
        <v>63</v>
      </c>
      <c r="W55" s="21"/>
      <c r="X55" s="14"/>
    </row>
    <row r="56" spans="1:24" ht="12.75">
      <c r="A56" s="14" t="s">
        <v>100</v>
      </c>
      <c r="B56" s="9">
        <v>55</v>
      </c>
      <c r="C56" s="35" t="s">
        <v>38</v>
      </c>
      <c r="D56" s="14">
        <v>50</v>
      </c>
      <c r="E56" s="15">
        <f t="shared" si="17"/>
        <v>875</v>
      </c>
      <c r="F56" s="35" t="s">
        <v>18</v>
      </c>
      <c r="G56" s="14">
        <v>4</v>
      </c>
      <c r="H56" s="15">
        <f t="shared" si="18"/>
        <v>70</v>
      </c>
      <c r="I56" s="29" t="s">
        <v>35</v>
      </c>
      <c r="J56" s="11">
        <v>3</v>
      </c>
      <c r="K56" s="12">
        <f t="shared" si="19"/>
        <v>52.5</v>
      </c>
      <c r="L56" s="13"/>
      <c r="M56" s="14"/>
      <c r="N56" s="15"/>
      <c r="O56" s="17"/>
      <c r="P56" s="18"/>
      <c r="Q56" s="19"/>
      <c r="R56" s="26"/>
      <c r="S56" s="18"/>
      <c r="T56" s="19"/>
      <c r="U56" s="17">
        <f t="shared" si="1"/>
        <v>997.5</v>
      </c>
      <c r="V56" s="20">
        <f t="shared" si="2"/>
        <v>57</v>
      </c>
      <c r="W56" s="21"/>
      <c r="X56" s="21"/>
    </row>
    <row r="57" spans="1:24" ht="12.75">
      <c r="A57" s="22" t="s">
        <v>101</v>
      </c>
      <c r="B57" s="9">
        <v>56</v>
      </c>
      <c r="C57" s="35" t="s">
        <v>99</v>
      </c>
      <c r="D57" s="14">
        <v>15</v>
      </c>
      <c r="E57" s="15">
        <f t="shared" si="17"/>
        <v>262.5</v>
      </c>
      <c r="F57" s="35" t="s">
        <v>26</v>
      </c>
      <c r="G57" s="14">
        <v>6</v>
      </c>
      <c r="H57" s="15">
        <f t="shared" si="18"/>
        <v>105</v>
      </c>
      <c r="I57" s="13"/>
      <c r="J57" s="14"/>
      <c r="K57" s="15"/>
      <c r="L57" s="13"/>
      <c r="M57" s="14"/>
      <c r="N57" s="15"/>
      <c r="O57" s="17"/>
      <c r="P57" s="18"/>
      <c r="Q57" s="19"/>
      <c r="R57" s="26"/>
      <c r="S57" s="18"/>
      <c r="T57" s="19"/>
      <c r="U57" s="17">
        <f t="shared" si="1"/>
        <v>367.5</v>
      </c>
      <c r="V57" s="20">
        <f t="shared" si="2"/>
        <v>21</v>
      </c>
      <c r="W57" s="21"/>
      <c r="X57" s="21"/>
    </row>
    <row r="58" spans="1:24" s="71" customFormat="1" ht="12.75">
      <c r="A58" s="61" t="s">
        <v>102</v>
      </c>
      <c r="B58" s="9">
        <v>57</v>
      </c>
      <c r="C58" s="29" t="s">
        <v>35</v>
      </c>
      <c r="D58" s="62">
        <v>5</v>
      </c>
      <c r="E58" s="12">
        <f t="shared" si="17"/>
        <v>87.5</v>
      </c>
      <c r="F58" s="63" t="s">
        <v>103</v>
      </c>
      <c r="G58" s="64">
        <v>5</v>
      </c>
      <c r="H58" s="15">
        <v>175</v>
      </c>
      <c r="I58" s="65"/>
      <c r="J58" s="66"/>
      <c r="K58" s="15"/>
      <c r="L58" s="66"/>
      <c r="M58" s="66"/>
      <c r="N58" s="15"/>
      <c r="O58" s="67"/>
      <c r="P58" s="68"/>
      <c r="Q58" s="69"/>
      <c r="R58" s="67"/>
      <c r="S58" s="68"/>
      <c r="T58" s="69"/>
      <c r="U58" s="17">
        <f t="shared" si="1"/>
        <v>262.5</v>
      </c>
      <c r="V58" s="20">
        <f t="shared" si="2"/>
        <v>10</v>
      </c>
      <c r="W58" s="70"/>
      <c r="X58" s="70"/>
    </row>
    <row r="59" spans="1:24" ht="12.75">
      <c r="A59" s="61" t="s">
        <v>104</v>
      </c>
      <c r="B59" s="9">
        <v>58</v>
      </c>
      <c r="C59" s="47" t="s">
        <v>55</v>
      </c>
      <c r="D59" s="11">
        <v>4</v>
      </c>
      <c r="E59" s="12">
        <f t="shared" si="17"/>
        <v>70</v>
      </c>
      <c r="F59" s="16"/>
      <c r="G59" s="14"/>
      <c r="H59" s="15"/>
      <c r="I59" s="16"/>
      <c r="J59" s="14"/>
      <c r="K59" s="15"/>
      <c r="L59" s="16"/>
      <c r="M59" s="14"/>
      <c r="N59" s="15"/>
      <c r="O59" s="16"/>
      <c r="P59" s="14"/>
      <c r="Q59" s="58"/>
      <c r="R59" s="16"/>
      <c r="S59" s="14"/>
      <c r="T59" s="58"/>
      <c r="U59" s="17">
        <f t="shared" si="1"/>
        <v>70</v>
      </c>
      <c r="V59" s="20">
        <f t="shared" si="2"/>
        <v>4</v>
      </c>
      <c r="W59" s="14"/>
      <c r="X59" s="14"/>
    </row>
    <row r="60" spans="1:24" ht="25.5">
      <c r="A60" s="72" t="s">
        <v>105</v>
      </c>
      <c r="B60" s="9">
        <v>59</v>
      </c>
      <c r="C60" s="73" t="s">
        <v>26</v>
      </c>
      <c r="D60" s="74">
        <v>6</v>
      </c>
      <c r="E60" s="15">
        <f t="shared" si="17"/>
        <v>105</v>
      </c>
      <c r="F60" s="75" t="s">
        <v>106</v>
      </c>
      <c r="G60" s="14">
        <v>10</v>
      </c>
      <c r="H60" s="32">
        <f>G60*35</f>
        <v>350</v>
      </c>
      <c r="I60" s="41" t="s">
        <v>107</v>
      </c>
      <c r="J60" s="11">
        <v>2</v>
      </c>
      <c r="K60" s="12">
        <f>J60*17.5</f>
        <v>35</v>
      </c>
      <c r="L60" s="41" t="s">
        <v>35</v>
      </c>
      <c r="M60" s="11">
        <v>6</v>
      </c>
      <c r="N60" s="12">
        <f>M60*17.5</f>
        <v>105</v>
      </c>
      <c r="O60" s="16"/>
      <c r="P60" s="14"/>
      <c r="Q60" s="58"/>
      <c r="R60" s="16"/>
      <c r="S60" s="14"/>
      <c r="T60" s="58"/>
      <c r="U60" s="17">
        <f t="shared" si="1"/>
        <v>595</v>
      </c>
      <c r="V60" s="20">
        <f t="shared" si="2"/>
        <v>24</v>
      </c>
      <c r="W60" s="14"/>
      <c r="X60" s="14"/>
    </row>
    <row r="61" spans="1:24" ht="12.75">
      <c r="A61" s="76" t="s">
        <v>108</v>
      </c>
      <c r="B61" s="9">
        <v>60</v>
      </c>
      <c r="C61" s="73" t="s">
        <v>18</v>
      </c>
      <c r="D61" s="20">
        <v>0</v>
      </c>
      <c r="E61" s="15">
        <f t="shared" si="17"/>
        <v>0</v>
      </c>
      <c r="F61" s="29" t="s">
        <v>21</v>
      </c>
      <c r="G61" s="11">
        <v>3</v>
      </c>
      <c r="H61" s="12">
        <f>G61*17.5</f>
        <v>52.5</v>
      </c>
      <c r="I61" s="9"/>
      <c r="J61" s="77"/>
      <c r="K61" s="15"/>
      <c r="L61" s="20"/>
      <c r="M61" s="20"/>
      <c r="N61" s="15"/>
      <c r="O61" s="20"/>
      <c r="P61" s="20"/>
      <c r="Q61" s="78"/>
      <c r="R61" s="9"/>
      <c r="S61" s="20"/>
      <c r="T61" s="78"/>
      <c r="U61" s="17">
        <f t="shared" si="1"/>
        <v>52.5</v>
      </c>
      <c r="V61" s="20">
        <f t="shared" si="2"/>
        <v>3</v>
      </c>
      <c r="W61" s="14"/>
      <c r="X61" s="14"/>
    </row>
    <row r="62" spans="1:24" ht="12.75">
      <c r="A62" s="79" t="s">
        <v>109</v>
      </c>
      <c r="B62" s="9">
        <v>61</v>
      </c>
      <c r="C62" s="73" t="s">
        <v>18</v>
      </c>
      <c r="D62" s="20">
        <v>0</v>
      </c>
      <c r="E62" s="15">
        <f t="shared" si="17"/>
        <v>0</v>
      </c>
      <c r="F62" s="9"/>
      <c r="G62" s="20"/>
      <c r="H62" s="15"/>
      <c r="I62" s="9"/>
      <c r="J62" s="77"/>
      <c r="K62" s="15"/>
      <c r="L62" s="20"/>
      <c r="M62" s="20"/>
      <c r="N62" s="15"/>
      <c r="O62" s="20"/>
      <c r="P62" s="20"/>
      <c r="Q62" s="78"/>
      <c r="R62" s="9"/>
      <c r="S62" s="20"/>
      <c r="T62" s="78"/>
      <c r="U62" s="17">
        <f t="shared" si="1"/>
        <v>0</v>
      </c>
      <c r="V62" s="20">
        <f t="shared" si="2"/>
        <v>0</v>
      </c>
      <c r="W62" s="14"/>
      <c r="X62" s="14"/>
    </row>
    <row r="63" spans="1:24" ht="12.75">
      <c r="A63" s="80" t="s">
        <v>110</v>
      </c>
      <c r="B63" s="9">
        <v>62</v>
      </c>
      <c r="C63" s="20"/>
      <c r="D63" s="20"/>
      <c r="E63" s="15"/>
      <c r="F63" s="9"/>
      <c r="G63" s="20"/>
      <c r="H63" s="15"/>
      <c r="I63" s="9"/>
      <c r="J63" s="77"/>
      <c r="K63" s="15"/>
      <c r="L63" s="20"/>
      <c r="M63" s="20"/>
      <c r="N63" s="15"/>
      <c r="O63" s="20"/>
      <c r="P63" s="20"/>
      <c r="Q63" s="78"/>
      <c r="R63" s="9"/>
      <c r="S63" s="20"/>
      <c r="T63" s="78"/>
      <c r="U63" s="17">
        <f t="shared" si="1"/>
        <v>0</v>
      </c>
      <c r="V63" s="20">
        <f t="shared" si="2"/>
        <v>0</v>
      </c>
      <c r="W63" s="14"/>
      <c r="X63" s="14"/>
    </row>
    <row r="64" spans="1:24" ht="12.75">
      <c r="A64" s="80" t="s">
        <v>111</v>
      </c>
      <c r="B64" s="9">
        <v>63</v>
      </c>
      <c r="C64" s="44" t="s">
        <v>41</v>
      </c>
      <c r="D64" s="11">
        <v>3</v>
      </c>
      <c r="E64" s="12">
        <f aca="true" t="shared" si="20" ref="E64:E72">(D64*17.5)</f>
        <v>52.5</v>
      </c>
      <c r="F64" s="9"/>
      <c r="G64" s="20"/>
      <c r="H64" s="15"/>
      <c r="I64" s="9"/>
      <c r="J64" s="20"/>
      <c r="K64" s="15"/>
      <c r="L64" s="20"/>
      <c r="M64" s="20"/>
      <c r="N64" s="15"/>
      <c r="O64" s="20"/>
      <c r="P64" s="20"/>
      <c r="Q64" s="78"/>
      <c r="R64" s="9"/>
      <c r="S64" s="20"/>
      <c r="T64" s="78"/>
      <c r="U64" s="17">
        <f t="shared" si="1"/>
        <v>52.5</v>
      </c>
      <c r="V64" s="20">
        <f t="shared" si="2"/>
        <v>3</v>
      </c>
      <c r="W64" s="14"/>
      <c r="X64" s="14"/>
    </row>
    <row r="65" spans="1:24" ht="12.75">
      <c r="A65" s="79" t="s">
        <v>112</v>
      </c>
      <c r="B65" s="9">
        <v>64</v>
      </c>
      <c r="C65" s="81" t="s">
        <v>55</v>
      </c>
      <c r="D65" s="11">
        <v>4</v>
      </c>
      <c r="E65" s="12">
        <f t="shared" si="20"/>
        <v>70</v>
      </c>
      <c r="F65" s="9"/>
      <c r="G65" s="20"/>
      <c r="H65" s="15"/>
      <c r="I65" s="9"/>
      <c r="J65" s="20"/>
      <c r="K65" s="15"/>
      <c r="L65" s="20"/>
      <c r="M65" s="20"/>
      <c r="N65" s="15"/>
      <c r="O65" s="20"/>
      <c r="P65" s="20"/>
      <c r="Q65" s="78"/>
      <c r="R65" s="9"/>
      <c r="S65" s="20"/>
      <c r="T65" s="78"/>
      <c r="U65" s="17">
        <f t="shared" si="1"/>
        <v>70</v>
      </c>
      <c r="V65" s="20">
        <f t="shared" si="2"/>
        <v>4</v>
      </c>
      <c r="W65" s="14"/>
      <c r="X65" s="14"/>
    </row>
    <row r="66" spans="1:24" ht="12.75">
      <c r="A66" s="79" t="s">
        <v>113</v>
      </c>
      <c r="B66" s="9">
        <v>65</v>
      </c>
      <c r="C66" s="73" t="s">
        <v>18</v>
      </c>
      <c r="D66" s="73">
        <v>0</v>
      </c>
      <c r="E66" s="82">
        <f t="shared" si="20"/>
        <v>0</v>
      </c>
      <c r="F66" s="41" t="s">
        <v>21</v>
      </c>
      <c r="G66" s="11">
        <v>1</v>
      </c>
      <c r="H66" s="12">
        <v>17.5</v>
      </c>
      <c r="I66" s="9"/>
      <c r="J66" s="20"/>
      <c r="K66" s="15"/>
      <c r="L66" s="20"/>
      <c r="M66" s="20"/>
      <c r="N66" s="15"/>
      <c r="O66" s="20"/>
      <c r="P66" s="20"/>
      <c r="Q66" s="78"/>
      <c r="R66" s="9"/>
      <c r="S66" s="20"/>
      <c r="T66" s="78"/>
      <c r="U66" s="17">
        <f t="shared" si="1"/>
        <v>17.5</v>
      </c>
      <c r="V66" s="20">
        <f t="shared" si="2"/>
        <v>1</v>
      </c>
      <c r="W66" s="14"/>
      <c r="X66" s="14"/>
    </row>
    <row r="67" spans="1:24" ht="12.75">
      <c r="A67" s="83" t="s">
        <v>114</v>
      </c>
      <c r="B67" s="9">
        <v>66</v>
      </c>
      <c r="C67" s="84" t="s">
        <v>115</v>
      </c>
      <c r="D67" s="73">
        <v>30</v>
      </c>
      <c r="E67" s="82">
        <f t="shared" si="20"/>
        <v>525</v>
      </c>
      <c r="F67" s="24" t="s">
        <v>11</v>
      </c>
      <c r="G67" s="73">
        <v>0</v>
      </c>
      <c r="H67" s="82">
        <f aca="true" t="shared" si="21" ref="H67:H69">G67*17.5</f>
        <v>0</v>
      </c>
      <c r="I67" s="9"/>
      <c r="J67" s="20"/>
      <c r="K67" s="15"/>
      <c r="L67" s="20"/>
      <c r="M67" s="20"/>
      <c r="N67" s="15"/>
      <c r="O67" s="20"/>
      <c r="P67" s="20"/>
      <c r="Q67" s="78"/>
      <c r="R67" s="9"/>
      <c r="S67" s="20"/>
      <c r="T67" s="78"/>
      <c r="U67" s="17">
        <f t="shared" si="1"/>
        <v>525</v>
      </c>
      <c r="V67" s="20">
        <f t="shared" si="2"/>
        <v>30</v>
      </c>
      <c r="W67" s="14"/>
      <c r="X67" s="14"/>
    </row>
    <row r="68" spans="1:24" ht="12.75">
      <c r="A68" s="83" t="s">
        <v>116</v>
      </c>
      <c r="B68" s="9">
        <v>67</v>
      </c>
      <c r="C68" s="84" t="s">
        <v>38</v>
      </c>
      <c r="D68" s="73">
        <v>30</v>
      </c>
      <c r="E68" s="82">
        <f t="shared" si="20"/>
        <v>525</v>
      </c>
      <c r="F68" s="41" t="s">
        <v>27</v>
      </c>
      <c r="G68" s="11">
        <v>5</v>
      </c>
      <c r="H68" s="12">
        <f t="shared" si="21"/>
        <v>87.5</v>
      </c>
      <c r="I68" s="16"/>
      <c r="J68" s="20"/>
      <c r="K68" s="15"/>
      <c r="L68" s="20"/>
      <c r="M68" s="20"/>
      <c r="N68" s="15"/>
      <c r="O68" s="20"/>
      <c r="P68" s="20"/>
      <c r="Q68" s="78"/>
      <c r="R68" s="9"/>
      <c r="S68" s="20"/>
      <c r="T68" s="78"/>
      <c r="U68" s="17">
        <f t="shared" si="1"/>
        <v>612.5</v>
      </c>
      <c r="V68" s="20">
        <f t="shared" si="2"/>
        <v>35</v>
      </c>
      <c r="W68" s="14"/>
      <c r="X68" s="14"/>
    </row>
    <row r="69" spans="1:24" ht="12.75">
      <c r="A69" s="83" t="s">
        <v>117</v>
      </c>
      <c r="B69" s="9">
        <v>68</v>
      </c>
      <c r="C69" s="85" t="s">
        <v>21</v>
      </c>
      <c r="D69" s="11">
        <v>3</v>
      </c>
      <c r="E69" s="12">
        <f t="shared" si="20"/>
        <v>52.5</v>
      </c>
      <c r="F69" s="47" t="s">
        <v>55</v>
      </c>
      <c r="G69" s="11">
        <v>2</v>
      </c>
      <c r="H69" s="12">
        <f t="shared" si="21"/>
        <v>35</v>
      </c>
      <c r="I69" s="9"/>
      <c r="J69" s="20"/>
      <c r="K69" s="15"/>
      <c r="L69" s="20"/>
      <c r="M69" s="20"/>
      <c r="N69" s="15"/>
      <c r="O69" s="20"/>
      <c r="P69" s="20"/>
      <c r="Q69" s="78"/>
      <c r="R69" s="9"/>
      <c r="S69" s="20"/>
      <c r="T69" s="78"/>
      <c r="U69" s="17">
        <f t="shared" si="1"/>
        <v>87.5</v>
      </c>
      <c r="V69" s="20">
        <f t="shared" si="2"/>
        <v>5</v>
      </c>
      <c r="W69" s="14"/>
      <c r="X69" s="14"/>
    </row>
    <row r="70" spans="1:24" ht="12.75">
      <c r="A70" s="83" t="s">
        <v>118</v>
      </c>
      <c r="B70" s="9">
        <v>69</v>
      </c>
      <c r="C70" s="73" t="s">
        <v>26</v>
      </c>
      <c r="D70" s="73">
        <v>6</v>
      </c>
      <c r="E70" s="82">
        <f t="shared" si="20"/>
        <v>105</v>
      </c>
      <c r="F70" s="75" t="s">
        <v>23</v>
      </c>
      <c r="G70" s="20">
        <v>10</v>
      </c>
      <c r="H70" s="32">
        <f aca="true" t="shared" si="22" ref="H70:H71">G70*35</f>
        <v>350</v>
      </c>
      <c r="I70" s="29" t="s">
        <v>21</v>
      </c>
      <c r="J70" s="11">
        <v>3</v>
      </c>
      <c r="K70" s="12">
        <f aca="true" t="shared" si="23" ref="K70:K71">J70*17.5</f>
        <v>52.5</v>
      </c>
      <c r="L70" s="11" t="s">
        <v>24</v>
      </c>
      <c r="M70" s="11">
        <v>10</v>
      </c>
      <c r="N70" s="12">
        <f aca="true" t="shared" si="24" ref="N70:N71">M70*17.5</f>
        <v>175</v>
      </c>
      <c r="O70" s="20"/>
      <c r="P70" s="20"/>
      <c r="Q70" s="78"/>
      <c r="R70" s="9"/>
      <c r="S70" s="20"/>
      <c r="T70" s="78"/>
      <c r="U70" s="17">
        <f t="shared" si="1"/>
        <v>682.5</v>
      </c>
      <c r="V70" s="20">
        <f t="shared" si="2"/>
        <v>29</v>
      </c>
      <c r="W70" s="14"/>
      <c r="X70" s="14"/>
    </row>
    <row r="71" spans="1:24" ht="12.75">
      <c r="A71" s="83" t="s">
        <v>119</v>
      </c>
      <c r="B71" s="9">
        <v>70</v>
      </c>
      <c r="C71" s="73" t="s">
        <v>26</v>
      </c>
      <c r="D71" s="73">
        <v>6</v>
      </c>
      <c r="E71" s="82">
        <f t="shared" si="20"/>
        <v>105</v>
      </c>
      <c r="F71" s="75" t="s">
        <v>23</v>
      </c>
      <c r="G71" s="20">
        <v>10</v>
      </c>
      <c r="H71" s="32">
        <f t="shared" si="22"/>
        <v>350</v>
      </c>
      <c r="I71" s="29" t="s">
        <v>21</v>
      </c>
      <c r="J71" s="11">
        <v>3</v>
      </c>
      <c r="K71" s="12">
        <f t="shared" si="23"/>
        <v>52.5</v>
      </c>
      <c r="L71" s="11" t="s">
        <v>24</v>
      </c>
      <c r="M71" s="11">
        <v>3</v>
      </c>
      <c r="N71" s="12">
        <f t="shared" si="24"/>
        <v>52.5</v>
      </c>
      <c r="O71" s="20"/>
      <c r="P71" s="20"/>
      <c r="Q71" s="78"/>
      <c r="R71" s="9"/>
      <c r="S71" s="20"/>
      <c r="T71" s="78"/>
      <c r="U71" s="17">
        <f t="shared" si="1"/>
        <v>560</v>
      </c>
      <c r="V71" s="20">
        <f t="shared" si="2"/>
        <v>22</v>
      </c>
      <c r="W71" s="14"/>
      <c r="X71" s="14"/>
    </row>
    <row r="72" spans="1:24" ht="12.75">
      <c r="A72" s="83" t="s">
        <v>120</v>
      </c>
      <c r="B72" s="9">
        <v>71</v>
      </c>
      <c r="C72" s="73" t="s">
        <v>18</v>
      </c>
      <c r="D72" s="73">
        <v>0</v>
      </c>
      <c r="E72" s="82">
        <f t="shared" si="20"/>
        <v>0</v>
      </c>
      <c r="F72" s="41" t="s">
        <v>35</v>
      </c>
      <c r="G72" s="11">
        <v>5</v>
      </c>
      <c r="H72" s="12">
        <f>G72*17.5</f>
        <v>87.5</v>
      </c>
      <c r="I72" s="9"/>
      <c r="J72" s="20"/>
      <c r="K72" s="15"/>
      <c r="L72" s="20"/>
      <c r="M72" s="20"/>
      <c r="N72" s="15"/>
      <c r="O72" s="20"/>
      <c r="P72" s="20"/>
      <c r="Q72" s="78"/>
      <c r="R72" s="9"/>
      <c r="S72" s="20"/>
      <c r="T72" s="78"/>
      <c r="U72" s="17">
        <f t="shared" si="1"/>
        <v>87.5</v>
      </c>
      <c r="V72" s="20">
        <f t="shared" si="2"/>
        <v>5</v>
      </c>
      <c r="W72" s="14"/>
      <c r="X72" s="14"/>
    </row>
    <row r="73" spans="1:24" ht="12.75">
      <c r="A73" s="83" t="s">
        <v>121</v>
      </c>
      <c r="B73" s="9">
        <v>72</v>
      </c>
      <c r="C73" s="20"/>
      <c r="D73" s="20"/>
      <c r="E73" s="15"/>
      <c r="F73" s="9"/>
      <c r="G73" s="20"/>
      <c r="H73" s="15"/>
      <c r="I73" s="9"/>
      <c r="J73" s="20"/>
      <c r="K73" s="15"/>
      <c r="L73" s="20"/>
      <c r="M73" s="20"/>
      <c r="N73" s="15"/>
      <c r="O73" s="20"/>
      <c r="P73" s="20"/>
      <c r="Q73" s="78"/>
      <c r="R73" s="9"/>
      <c r="S73" s="20"/>
      <c r="T73" s="78"/>
      <c r="U73" s="17">
        <f t="shared" si="1"/>
        <v>0</v>
      </c>
      <c r="V73" s="20">
        <f t="shared" si="2"/>
        <v>0</v>
      </c>
      <c r="W73" s="14"/>
      <c r="X73" s="14"/>
    </row>
    <row r="74" spans="1:24" ht="12.75">
      <c r="A74" s="83" t="s">
        <v>122</v>
      </c>
      <c r="B74" s="9">
        <v>73</v>
      </c>
      <c r="C74" s="11" t="s">
        <v>39</v>
      </c>
      <c r="D74" s="11">
        <v>7</v>
      </c>
      <c r="E74" s="12">
        <f aca="true" t="shared" si="25" ref="E74:E75">(D74*17.5)</f>
        <v>122.5</v>
      </c>
      <c r="F74" s="9"/>
      <c r="G74" s="20"/>
      <c r="H74" s="15"/>
      <c r="I74" s="9"/>
      <c r="J74" s="20"/>
      <c r="K74" s="15"/>
      <c r="L74" s="20"/>
      <c r="M74" s="20"/>
      <c r="N74" s="15"/>
      <c r="O74" s="20"/>
      <c r="P74" s="20"/>
      <c r="Q74" s="78"/>
      <c r="R74" s="9"/>
      <c r="S74" s="20"/>
      <c r="T74" s="78"/>
      <c r="U74" s="17">
        <f t="shared" si="1"/>
        <v>122.5</v>
      </c>
      <c r="V74" s="20">
        <f t="shared" si="2"/>
        <v>7</v>
      </c>
      <c r="W74" s="14"/>
      <c r="X74" s="14"/>
    </row>
    <row r="75" spans="1:24" ht="12.75">
      <c r="A75" s="83" t="s">
        <v>123</v>
      </c>
      <c r="B75" s="9">
        <v>74</v>
      </c>
      <c r="C75" s="11" t="s">
        <v>35</v>
      </c>
      <c r="D75" s="11">
        <v>6</v>
      </c>
      <c r="E75" s="12">
        <f t="shared" si="25"/>
        <v>105</v>
      </c>
      <c r="F75" s="24" t="s">
        <v>20</v>
      </c>
      <c r="G75" s="20">
        <v>5</v>
      </c>
      <c r="H75" s="15">
        <f>G75*17.5</f>
        <v>87.5</v>
      </c>
      <c r="I75" s="46" t="s">
        <v>26</v>
      </c>
      <c r="J75" s="20">
        <v>0</v>
      </c>
      <c r="K75" s="15">
        <f>J75*17.5</f>
        <v>0</v>
      </c>
      <c r="L75" s="20"/>
      <c r="M75" s="20"/>
      <c r="N75" s="15"/>
      <c r="O75" s="20"/>
      <c r="P75" s="20"/>
      <c r="Q75" s="78"/>
      <c r="R75" s="9"/>
      <c r="S75" s="20"/>
      <c r="T75" s="78"/>
      <c r="U75" s="17">
        <f t="shared" si="1"/>
        <v>192.5</v>
      </c>
      <c r="V75" s="20">
        <f t="shared" si="2"/>
        <v>11</v>
      </c>
      <c r="W75" s="14"/>
      <c r="X75" s="14"/>
    </row>
    <row r="76" spans="1:24" ht="12.75">
      <c r="A76" s="83" t="s">
        <v>124</v>
      </c>
      <c r="B76" s="9">
        <v>75</v>
      </c>
      <c r="C76" s="20"/>
      <c r="D76" s="20"/>
      <c r="E76" s="15"/>
      <c r="F76" s="9"/>
      <c r="G76" s="20"/>
      <c r="H76" s="15"/>
      <c r="I76" s="9"/>
      <c r="J76" s="20"/>
      <c r="K76" s="15"/>
      <c r="L76" s="20"/>
      <c r="M76" s="20"/>
      <c r="N76" s="15"/>
      <c r="O76" s="20"/>
      <c r="P76" s="20"/>
      <c r="Q76" s="78"/>
      <c r="R76" s="9"/>
      <c r="S76" s="20"/>
      <c r="T76" s="78"/>
      <c r="U76" s="17">
        <f t="shared" si="1"/>
        <v>0</v>
      </c>
      <c r="V76" s="20">
        <f t="shared" si="2"/>
        <v>0</v>
      </c>
      <c r="W76" s="14"/>
      <c r="X76" s="14"/>
    </row>
    <row r="77" spans="1:24" ht="12.75">
      <c r="A77" s="83" t="s">
        <v>125</v>
      </c>
      <c r="B77" s="9">
        <v>76</v>
      </c>
      <c r="C77" s="84" t="s">
        <v>126</v>
      </c>
      <c r="D77" s="73">
        <v>15</v>
      </c>
      <c r="E77" s="82">
        <f aca="true" t="shared" si="26" ref="E77:E78">(D77*17.5)</f>
        <v>262.5</v>
      </c>
      <c r="F77" s="41" t="s">
        <v>66</v>
      </c>
      <c r="G77" s="11">
        <v>2</v>
      </c>
      <c r="H77" s="12">
        <f aca="true" t="shared" si="27" ref="H77:H78">G77*17.5</f>
        <v>35</v>
      </c>
      <c r="I77" s="9"/>
      <c r="J77" s="20"/>
      <c r="K77" s="15"/>
      <c r="L77" s="20"/>
      <c r="M77" s="20"/>
      <c r="N77" s="15"/>
      <c r="O77" s="20"/>
      <c r="P77" s="20"/>
      <c r="Q77" s="78"/>
      <c r="R77" s="9"/>
      <c r="S77" s="20"/>
      <c r="T77" s="78"/>
      <c r="U77" s="17">
        <f t="shared" si="1"/>
        <v>297.5</v>
      </c>
      <c r="V77" s="20">
        <f t="shared" si="2"/>
        <v>17</v>
      </c>
      <c r="W77" s="14"/>
      <c r="X77" s="14"/>
    </row>
    <row r="78" spans="1:24" ht="12.75">
      <c r="A78" s="83" t="s">
        <v>127</v>
      </c>
      <c r="B78" s="9">
        <v>77</v>
      </c>
      <c r="C78" s="73" t="s">
        <v>26</v>
      </c>
      <c r="D78" s="73">
        <v>6</v>
      </c>
      <c r="E78" s="82">
        <f t="shared" si="26"/>
        <v>105</v>
      </c>
      <c r="F78" s="41" t="s">
        <v>39</v>
      </c>
      <c r="G78" s="11">
        <v>6</v>
      </c>
      <c r="H78" s="12">
        <f t="shared" si="27"/>
        <v>105</v>
      </c>
      <c r="I78" s="9"/>
      <c r="J78" s="20"/>
      <c r="K78" s="15"/>
      <c r="L78" s="20"/>
      <c r="M78" s="20"/>
      <c r="N78" s="15"/>
      <c r="O78" s="20"/>
      <c r="P78" s="20"/>
      <c r="Q78" s="78"/>
      <c r="R78" s="9"/>
      <c r="S78" s="20"/>
      <c r="T78" s="78"/>
      <c r="U78" s="17">
        <f t="shared" si="1"/>
        <v>210</v>
      </c>
      <c r="V78" s="20">
        <f t="shared" si="2"/>
        <v>12</v>
      </c>
      <c r="W78" s="14"/>
      <c r="X78" s="14"/>
    </row>
    <row r="79" spans="1:24" ht="12.75">
      <c r="A79" s="83" t="s">
        <v>128</v>
      </c>
      <c r="B79" s="9">
        <v>78</v>
      </c>
      <c r="C79" s="20"/>
      <c r="D79" s="20"/>
      <c r="E79" s="15"/>
      <c r="F79" s="9"/>
      <c r="G79" s="20"/>
      <c r="H79" s="15"/>
      <c r="I79" s="9"/>
      <c r="J79" s="20"/>
      <c r="K79" s="15"/>
      <c r="L79" s="20"/>
      <c r="M79" s="20"/>
      <c r="N79" s="15"/>
      <c r="O79" s="20"/>
      <c r="P79" s="20"/>
      <c r="Q79" s="78"/>
      <c r="R79" s="9"/>
      <c r="S79" s="20"/>
      <c r="T79" s="78"/>
      <c r="U79" s="17">
        <f t="shared" si="1"/>
        <v>0</v>
      </c>
      <c r="V79" s="20">
        <f t="shared" si="2"/>
        <v>0</v>
      </c>
      <c r="W79" s="14"/>
      <c r="X79" s="14"/>
    </row>
    <row r="80" spans="1:24" ht="12.75">
      <c r="A80" s="83" t="s">
        <v>129</v>
      </c>
      <c r="B80" s="9">
        <v>79</v>
      </c>
      <c r="C80" s="20"/>
      <c r="D80" s="20"/>
      <c r="E80" s="15"/>
      <c r="F80" s="9"/>
      <c r="G80" s="20"/>
      <c r="H80" s="15"/>
      <c r="I80" s="9"/>
      <c r="J80" s="20"/>
      <c r="K80" s="15"/>
      <c r="L80" s="20"/>
      <c r="M80" s="20"/>
      <c r="N80" s="15"/>
      <c r="O80" s="20"/>
      <c r="P80" s="20"/>
      <c r="Q80" s="78"/>
      <c r="R80" s="9"/>
      <c r="S80" s="20"/>
      <c r="T80" s="78"/>
      <c r="U80" s="17">
        <f t="shared" si="1"/>
        <v>0</v>
      </c>
      <c r="V80" s="20">
        <f t="shared" si="2"/>
        <v>0</v>
      </c>
      <c r="W80" s="14"/>
      <c r="X80" s="14"/>
    </row>
    <row r="81" spans="1:24" ht="12.75">
      <c r="A81" s="83" t="s">
        <v>130</v>
      </c>
      <c r="B81" s="9">
        <v>80</v>
      </c>
      <c r="C81" s="84" t="s">
        <v>131</v>
      </c>
      <c r="D81" s="73">
        <v>15</v>
      </c>
      <c r="E81" s="82">
        <f aca="true" t="shared" si="28" ref="E81:E83">(D81*17.5)</f>
        <v>262.5</v>
      </c>
      <c r="F81" s="47" t="s">
        <v>57</v>
      </c>
      <c r="G81" s="11">
        <v>1</v>
      </c>
      <c r="H81" s="12">
        <f aca="true" t="shared" si="29" ref="H81:H83">G81*17.5</f>
        <v>17.5</v>
      </c>
      <c r="I81" s="9"/>
      <c r="J81" s="20"/>
      <c r="K81" s="15"/>
      <c r="L81" s="20"/>
      <c r="M81" s="20"/>
      <c r="N81" s="15"/>
      <c r="O81" s="20"/>
      <c r="P81" s="20"/>
      <c r="Q81" s="78"/>
      <c r="R81" s="9"/>
      <c r="S81" s="20"/>
      <c r="T81" s="78"/>
      <c r="U81" s="17">
        <f t="shared" si="1"/>
        <v>280</v>
      </c>
      <c r="V81" s="20">
        <f t="shared" si="2"/>
        <v>16</v>
      </c>
      <c r="W81" s="14"/>
      <c r="X81" s="14"/>
    </row>
    <row r="82" spans="1:24" ht="12.75">
      <c r="A82" s="83" t="s">
        <v>132</v>
      </c>
      <c r="B82" s="9">
        <v>81</v>
      </c>
      <c r="C82" s="73" t="s">
        <v>26</v>
      </c>
      <c r="D82" s="73">
        <v>6</v>
      </c>
      <c r="E82" s="82">
        <f t="shared" si="28"/>
        <v>105</v>
      </c>
      <c r="F82" s="41" t="s">
        <v>43</v>
      </c>
      <c r="G82" s="11">
        <v>4</v>
      </c>
      <c r="H82" s="12">
        <f t="shared" si="29"/>
        <v>70</v>
      </c>
      <c r="I82" s="9"/>
      <c r="J82" s="20"/>
      <c r="K82" s="15"/>
      <c r="L82" s="20"/>
      <c r="M82" s="20"/>
      <c r="N82" s="15"/>
      <c r="O82" s="20"/>
      <c r="P82" s="20"/>
      <c r="Q82" s="78"/>
      <c r="R82" s="9"/>
      <c r="S82" s="20"/>
      <c r="T82" s="78"/>
      <c r="U82" s="17">
        <f t="shared" si="1"/>
        <v>175</v>
      </c>
      <c r="V82" s="20">
        <f t="shared" si="2"/>
        <v>10</v>
      </c>
      <c r="W82" s="14"/>
      <c r="X82" s="14"/>
    </row>
    <row r="83" spans="1:24" ht="12.75">
      <c r="A83" s="83" t="s">
        <v>133</v>
      </c>
      <c r="B83" s="9">
        <v>82</v>
      </c>
      <c r="C83" s="73" t="s">
        <v>18</v>
      </c>
      <c r="D83" s="73">
        <v>4</v>
      </c>
      <c r="E83" s="82">
        <f t="shared" si="28"/>
        <v>70</v>
      </c>
      <c r="F83" s="29" t="s">
        <v>21</v>
      </c>
      <c r="G83" s="11">
        <v>3</v>
      </c>
      <c r="H83" s="12">
        <f t="shared" si="29"/>
        <v>52.5</v>
      </c>
      <c r="I83" s="41" t="s">
        <v>24</v>
      </c>
      <c r="J83" s="11">
        <v>2</v>
      </c>
      <c r="K83" s="12">
        <f>J83*17.5</f>
        <v>35</v>
      </c>
      <c r="L83" s="20"/>
      <c r="M83" s="20"/>
      <c r="N83" s="15"/>
      <c r="O83" s="20"/>
      <c r="P83" s="20"/>
      <c r="Q83" s="78"/>
      <c r="R83" s="9"/>
      <c r="S83" s="20"/>
      <c r="T83" s="78"/>
      <c r="U83" s="17">
        <f t="shared" si="1"/>
        <v>157.5</v>
      </c>
      <c r="V83" s="20">
        <f t="shared" si="2"/>
        <v>9</v>
      </c>
      <c r="W83" s="14"/>
      <c r="X83" s="14"/>
    </row>
    <row r="84" spans="1:24" ht="12.75">
      <c r="A84" s="83" t="s">
        <v>134</v>
      </c>
      <c r="B84" s="9">
        <v>83</v>
      </c>
      <c r="C84" s="20"/>
      <c r="D84" s="20"/>
      <c r="E84" s="15"/>
      <c r="F84" s="9"/>
      <c r="G84" s="20"/>
      <c r="H84" s="15"/>
      <c r="I84" s="9"/>
      <c r="J84" s="20"/>
      <c r="K84" s="15"/>
      <c r="L84" s="20"/>
      <c r="M84" s="20"/>
      <c r="N84" s="15"/>
      <c r="O84" s="20"/>
      <c r="P84" s="20"/>
      <c r="Q84" s="78"/>
      <c r="R84" s="9"/>
      <c r="S84" s="20"/>
      <c r="T84" s="78"/>
      <c r="U84" s="17">
        <f t="shared" si="1"/>
        <v>0</v>
      </c>
      <c r="V84" s="20">
        <f t="shared" si="2"/>
        <v>0</v>
      </c>
      <c r="W84" s="14"/>
      <c r="X84" s="14"/>
    </row>
    <row r="85" spans="1:24" ht="12.75">
      <c r="A85" s="83" t="s">
        <v>135</v>
      </c>
      <c r="B85" s="9">
        <v>84</v>
      </c>
      <c r="C85" s="73" t="s">
        <v>18</v>
      </c>
      <c r="D85" s="73">
        <v>0</v>
      </c>
      <c r="E85" s="82">
        <f aca="true" t="shared" si="30" ref="E85:E96">(D85*17.5)</f>
        <v>0</v>
      </c>
      <c r="F85" s="47" t="s">
        <v>55</v>
      </c>
      <c r="G85" s="11">
        <v>4</v>
      </c>
      <c r="H85" s="12">
        <f aca="true" t="shared" si="31" ref="H85:H86">G85*17.5</f>
        <v>70</v>
      </c>
      <c r="I85" s="9"/>
      <c r="J85" s="20"/>
      <c r="K85" s="15"/>
      <c r="L85" s="20"/>
      <c r="M85" s="20"/>
      <c r="N85" s="15"/>
      <c r="O85" s="20"/>
      <c r="P85" s="20"/>
      <c r="Q85" s="78"/>
      <c r="R85" s="9"/>
      <c r="S85" s="20"/>
      <c r="T85" s="78"/>
      <c r="U85" s="17">
        <f t="shared" si="1"/>
        <v>70</v>
      </c>
      <c r="V85" s="20">
        <f t="shared" si="2"/>
        <v>4</v>
      </c>
      <c r="W85" s="14"/>
      <c r="X85" s="14"/>
    </row>
    <row r="86" spans="1:24" ht="12.75">
      <c r="A86" s="83" t="s">
        <v>136</v>
      </c>
      <c r="B86" s="9">
        <v>85</v>
      </c>
      <c r="C86" s="11" t="s">
        <v>66</v>
      </c>
      <c r="D86" s="11">
        <v>5</v>
      </c>
      <c r="E86" s="12">
        <f t="shared" si="30"/>
        <v>87.5</v>
      </c>
      <c r="F86" s="41" t="s">
        <v>137</v>
      </c>
      <c r="G86" s="11">
        <v>2</v>
      </c>
      <c r="H86" s="12">
        <f t="shared" si="31"/>
        <v>35</v>
      </c>
      <c r="I86" s="41" t="s">
        <v>8</v>
      </c>
      <c r="J86" s="11">
        <v>15</v>
      </c>
      <c r="K86" s="12">
        <f>J86*17.5</f>
        <v>262.5</v>
      </c>
      <c r="L86" s="20"/>
      <c r="M86" s="20"/>
      <c r="N86" s="15"/>
      <c r="O86" s="20"/>
      <c r="P86" s="20"/>
      <c r="Q86" s="78"/>
      <c r="R86" s="9"/>
      <c r="S86" s="20"/>
      <c r="T86" s="78"/>
      <c r="U86" s="17">
        <f t="shared" si="1"/>
        <v>385</v>
      </c>
      <c r="V86" s="20">
        <f t="shared" si="2"/>
        <v>22</v>
      </c>
      <c r="W86" s="20"/>
      <c r="X86" s="20"/>
    </row>
    <row r="87" spans="1:24" ht="12.75">
      <c r="A87" s="83" t="s">
        <v>138</v>
      </c>
      <c r="B87" s="9">
        <v>86</v>
      </c>
      <c r="C87" s="81" t="s">
        <v>55</v>
      </c>
      <c r="D87" s="11">
        <v>4</v>
      </c>
      <c r="E87" s="12">
        <f t="shared" si="30"/>
        <v>70</v>
      </c>
      <c r="F87" s="9"/>
      <c r="G87" s="20"/>
      <c r="H87" s="15"/>
      <c r="I87" s="9"/>
      <c r="J87" s="20"/>
      <c r="K87" s="15"/>
      <c r="L87" s="20"/>
      <c r="M87" s="20"/>
      <c r="N87" s="15"/>
      <c r="O87" s="20"/>
      <c r="P87" s="20"/>
      <c r="Q87" s="78"/>
      <c r="R87" s="9"/>
      <c r="S87" s="20"/>
      <c r="T87" s="78"/>
      <c r="U87" s="17">
        <f t="shared" si="1"/>
        <v>70</v>
      </c>
      <c r="V87" s="20">
        <f t="shared" si="2"/>
        <v>4</v>
      </c>
      <c r="W87" s="20"/>
      <c r="X87" s="20"/>
    </row>
    <row r="88" spans="1:24" ht="12.75">
      <c r="A88" s="83" t="s">
        <v>139</v>
      </c>
      <c r="B88" s="9">
        <v>87</v>
      </c>
      <c r="C88" s="84" t="s">
        <v>140</v>
      </c>
      <c r="D88" s="73">
        <v>40</v>
      </c>
      <c r="E88" s="82">
        <f t="shared" si="30"/>
        <v>700</v>
      </c>
      <c r="F88" s="46" t="s">
        <v>26</v>
      </c>
      <c r="G88" s="73">
        <v>6</v>
      </c>
      <c r="H88" s="82">
        <f aca="true" t="shared" si="32" ref="H88:H94">G88*17.5</f>
        <v>105</v>
      </c>
      <c r="I88" s="9"/>
      <c r="J88" s="20"/>
      <c r="K88" s="15"/>
      <c r="N88" s="15"/>
      <c r="O88" s="20"/>
      <c r="P88" s="20"/>
      <c r="Q88" s="78"/>
      <c r="R88" s="9"/>
      <c r="S88" s="20"/>
      <c r="T88" s="78"/>
      <c r="U88" s="17">
        <f t="shared" si="1"/>
        <v>805</v>
      </c>
      <c r="V88" s="20">
        <f t="shared" si="2"/>
        <v>46</v>
      </c>
      <c r="W88" s="20"/>
      <c r="X88" s="20"/>
    </row>
    <row r="89" spans="1:24" ht="12.75">
      <c r="A89" s="83" t="s">
        <v>141</v>
      </c>
      <c r="B89" s="9">
        <v>88</v>
      </c>
      <c r="C89" s="84" t="s">
        <v>88</v>
      </c>
      <c r="D89" s="73">
        <v>15</v>
      </c>
      <c r="E89" s="82">
        <f t="shared" si="30"/>
        <v>262.5</v>
      </c>
      <c r="F89" s="24" t="s">
        <v>31</v>
      </c>
      <c r="G89" s="73">
        <v>0</v>
      </c>
      <c r="H89" s="82">
        <f t="shared" si="32"/>
        <v>0</v>
      </c>
      <c r="I89" s="75" t="s">
        <v>23</v>
      </c>
      <c r="J89" s="20">
        <v>10</v>
      </c>
      <c r="K89" s="32">
        <f>J89*35</f>
        <v>350</v>
      </c>
      <c r="L89" s="73" t="s">
        <v>142</v>
      </c>
      <c r="M89" s="20"/>
      <c r="N89" s="49">
        <f>M89*17.5</f>
        <v>0</v>
      </c>
      <c r="O89" s="85" t="s">
        <v>21</v>
      </c>
      <c r="P89" s="11">
        <v>3</v>
      </c>
      <c r="Q89" s="86">
        <f>P89*17.5</f>
        <v>52.5</v>
      </c>
      <c r="R89" s="41" t="s">
        <v>24</v>
      </c>
      <c r="S89" s="11">
        <v>3</v>
      </c>
      <c r="T89" s="86">
        <f>S89*17.5</f>
        <v>52.5</v>
      </c>
      <c r="U89" s="17">
        <f t="shared" si="1"/>
        <v>717.5</v>
      </c>
      <c r="V89" s="20">
        <f t="shared" si="2"/>
        <v>31</v>
      </c>
      <c r="W89" s="20"/>
      <c r="X89" s="20"/>
    </row>
    <row r="90" spans="1:24" ht="12.75">
      <c r="A90" s="83" t="s">
        <v>143</v>
      </c>
      <c r="B90" s="9">
        <v>89</v>
      </c>
      <c r="C90" s="84" t="s">
        <v>131</v>
      </c>
      <c r="D90" s="73">
        <v>15</v>
      </c>
      <c r="E90" s="82">
        <f t="shared" si="30"/>
        <v>262.5</v>
      </c>
      <c r="F90" s="24" t="s">
        <v>88</v>
      </c>
      <c r="G90" s="73">
        <v>15</v>
      </c>
      <c r="H90" s="82">
        <f t="shared" si="32"/>
        <v>262.5</v>
      </c>
      <c r="I90" s="9"/>
      <c r="J90" s="20"/>
      <c r="K90" s="15"/>
      <c r="L90" s="14"/>
      <c r="M90" s="14"/>
      <c r="N90" s="15"/>
      <c r="O90" s="20"/>
      <c r="P90" s="20"/>
      <c r="Q90" s="78"/>
      <c r="R90" s="9"/>
      <c r="S90" s="20"/>
      <c r="T90" s="78"/>
      <c r="U90" s="17">
        <f t="shared" si="1"/>
        <v>525</v>
      </c>
      <c r="V90" s="20">
        <f t="shared" si="2"/>
        <v>30</v>
      </c>
      <c r="W90" s="20"/>
      <c r="X90" s="20"/>
    </row>
    <row r="91" spans="1:24" ht="12.75">
      <c r="A91" s="83" t="s">
        <v>144</v>
      </c>
      <c r="B91" s="9">
        <v>90</v>
      </c>
      <c r="C91" s="84" t="s">
        <v>88</v>
      </c>
      <c r="D91" s="73">
        <v>15</v>
      </c>
      <c r="E91" s="82">
        <f t="shared" si="30"/>
        <v>262.5</v>
      </c>
      <c r="F91" s="24" t="s">
        <v>31</v>
      </c>
      <c r="G91" s="73">
        <v>8</v>
      </c>
      <c r="H91" s="82">
        <f t="shared" si="32"/>
        <v>140</v>
      </c>
      <c r="I91" s="46" t="s">
        <v>18</v>
      </c>
      <c r="J91" s="22">
        <v>0</v>
      </c>
      <c r="K91" s="15">
        <f>J91*17.5</f>
        <v>0</v>
      </c>
      <c r="L91" s="87" t="s">
        <v>53</v>
      </c>
      <c r="M91" s="20">
        <v>5</v>
      </c>
      <c r="N91" s="15">
        <f>M91*35</f>
        <v>175</v>
      </c>
      <c r="O91" s="11" t="s">
        <v>107</v>
      </c>
      <c r="P91" s="11">
        <v>2</v>
      </c>
      <c r="Q91" s="86">
        <f>P91*17.5</f>
        <v>35</v>
      </c>
      <c r="R91" s="41" t="s">
        <v>35</v>
      </c>
      <c r="S91" s="11">
        <v>6</v>
      </c>
      <c r="T91" s="86">
        <f>S91*17.5</f>
        <v>105</v>
      </c>
      <c r="U91" s="17">
        <f t="shared" si="1"/>
        <v>717.5</v>
      </c>
      <c r="V91" s="20">
        <f t="shared" si="2"/>
        <v>36</v>
      </c>
      <c r="W91" s="20"/>
      <c r="X91" s="20"/>
    </row>
    <row r="92" spans="1:24" ht="12.75">
      <c r="A92" s="83" t="s">
        <v>145</v>
      </c>
      <c r="B92" s="9">
        <v>91</v>
      </c>
      <c r="C92" s="73" t="s">
        <v>11</v>
      </c>
      <c r="D92" s="73">
        <v>4</v>
      </c>
      <c r="E92" s="82">
        <f t="shared" si="30"/>
        <v>70</v>
      </c>
      <c r="F92" s="41" t="s">
        <v>35</v>
      </c>
      <c r="G92" s="11">
        <v>6</v>
      </c>
      <c r="H92" s="12">
        <f t="shared" si="32"/>
        <v>105</v>
      </c>
      <c r="I92" s="9"/>
      <c r="J92" s="20"/>
      <c r="K92" s="15"/>
      <c r="L92" s="20"/>
      <c r="M92" s="20"/>
      <c r="N92" s="15"/>
      <c r="O92" s="20"/>
      <c r="P92" s="20"/>
      <c r="Q92" s="78"/>
      <c r="R92" s="9"/>
      <c r="S92" s="20"/>
      <c r="T92" s="78"/>
      <c r="U92" s="17">
        <f t="shared" si="1"/>
        <v>175</v>
      </c>
      <c r="V92" s="20">
        <f t="shared" si="2"/>
        <v>10</v>
      </c>
      <c r="W92" s="20"/>
      <c r="X92" s="20"/>
    </row>
    <row r="93" spans="1:24" ht="12.75">
      <c r="A93" s="83" t="s">
        <v>146</v>
      </c>
      <c r="B93" s="9">
        <v>92</v>
      </c>
      <c r="C93" s="73" t="s">
        <v>11</v>
      </c>
      <c r="D93" s="73">
        <v>4</v>
      </c>
      <c r="E93" s="82">
        <f t="shared" si="30"/>
        <v>70</v>
      </c>
      <c r="F93" s="41" t="s">
        <v>137</v>
      </c>
      <c r="G93" s="11">
        <v>2</v>
      </c>
      <c r="H93" s="12">
        <f t="shared" si="32"/>
        <v>35</v>
      </c>
      <c r="I93" s="41" t="s">
        <v>8</v>
      </c>
      <c r="J93" s="11">
        <v>15</v>
      </c>
      <c r="K93" s="12">
        <f>J93*17.5</f>
        <v>262.5</v>
      </c>
      <c r="L93" s="20"/>
      <c r="M93" s="20"/>
      <c r="N93" s="15"/>
      <c r="O93" s="20"/>
      <c r="P93" s="20"/>
      <c r="Q93" s="78"/>
      <c r="R93" s="9"/>
      <c r="S93" s="20"/>
      <c r="T93" s="78"/>
      <c r="U93" s="17">
        <f t="shared" si="1"/>
        <v>367.5</v>
      </c>
      <c r="V93" s="20">
        <f t="shared" si="2"/>
        <v>21</v>
      </c>
      <c r="W93" s="20"/>
      <c r="X93" s="20"/>
    </row>
    <row r="94" spans="1:24" ht="12.75">
      <c r="A94" s="83" t="s">
        <v>147</v>
      </c>
      <c r="B94" s="9">
        <v>93</v>
      </c>
      <c r="C94" s="73" t="s">
        <v>18</v>
      </c>
      <c r="D94" s="73">
        <v>0</v>
      </c>
      <c r="E94" s="82">
        <f t="shared" si="30"/>
        <v>0</v>
      </c>
      <c r="F94" s="41" t="s">
        <v>27</v>
      </c>
      <c r="G94" s="11">
        <v>6</v>
      </c>
      <c r="H94" s="12">
        <f t="shared" si="32"/>
        <v>105</v>
      </c>
      <c r="I94" s="16"/>
      <c r="J94" s="20"/>
      <c r="K94" s="15"/>
      <c r="L94" s="20"/>
      <c r="M94" s="20"/>
      <c r="N94" s="15"/>
      <c r="O94" s="20"/>
      <c r="P94" s="20"/>
      <c r="Q94" s="78"/>
      <c r="R94" s="9"/>
      <c r="S94" s="20"/>
      <c r="T94" s="78"/>
      <c r="U94" s="17">
        <f t="shared" si="1"/>
        <v>105</v>
      </c>
      <c r="V94" s="20">
        <f t="shared" si="2"/>
        <v>6</v>
      </c>
      <c r="W94" s="20"/>
      <c r="X94" s="20"/>
    </row>
    <row r="95" spans="1:24" ht="12.75">
      <c r="A95" s="83" t="s">
        <v>148</v>
      </c>
      <c r="B95" s="9">
        <v>94</v>
      </c>
      <c r="C95" s="20"/>
      <c r="D95" s="20"/>
      <c r="E95" s="15">
        <f t="shared" si="30"/>
        <v>0</v>
      </c>
      <c r="F95" s="9"/>
      <c r="G95" s="20"/>
      <c r="H95" s="15"/>
      <c r="I95" s="9"/>
      <c r="J95" s="20"/>
      <c r="K95" s="15"/>
      <c r="L95" s="20"/>
      <c r="M95" s="20"/>
      <c r="N95" s="15"/>
      <c r="O95" s="20"/>
      <c r="P95" s="20"/>
      <c r="Q95" s="78"/>
      <c r="R95" s="9"/>
      <c r="S95" s="20"/>
      <c r="T95" s="78"/>
      <c r="U95" s="17">
        <f t="shared" si="1"/>
        <v>0</v>
      </c>
      <c r="V95" s="20">
        <f t="shared" si="2"/>
        <v>0</v>
      </c>
      <c r="W95" s="20"/>
      <c r="X95" s="20"/>
    </row>
    <row r="96" spans="1:24" ht="12.75">
      <c r="A96" s="83" t="s">
        <v>149</v>
      </c>
      <c r="B96" s="9">
        <v>95</v>
      </c>
      <c r="C96" s="85" t="s">
        <v>21</v>
      </c>
      <c r="D96" s="11">
        <v>3</v>
      </c>
      <c r="E96" s="12">
        <f t="shared" si="30"/>
        <v>52.5</v>
      </c>
      <c r="F96" s="9"/>
      <c r="G96" s="20"/>
      <c r="H96" s="15"/>
      <c r="I96" s="9"/>
      <c r="J96" s="20"/>
      <c r="K96" s="15"/>
      <c r="L96" s="20"/>
      <c r="M96" s="20"/>
      <c r="N96" s="15"/>
      <c r="O96" s="20"/>
      <c r="P96" s="20"/>
      <c r="Q96" s="78"/>
      <c r="R96" s="9"/>
      <c r="S96" s="20"/>
      <c r="T96" s="78"/>
      <c r="U96" s="17">
        <f t="shared" si="1"/>
        <v>52.5</v>
      </c>
      <c r="V96" s="20">
        <f t="shared" si="2"/>
        <v>3</v>
      </c>
      <c r="W96" s="20"/>
      <c r="X96" s="20"/>
    </row>
    <row r="97" spans="1:24" ht="14.25">
      <c r="A97" s="83"/>
      <c r="B97" s="88"/>
      <c r="C97" s="80"/>
      <c r="D97" s="74"/>
      <c r="E97" s="89"/>
      <c r="F97" s="9"/>
      <c r="G97" s="20"/>
      <c r="H97" s="78"/>
      <c r="I97" s="9"/>
      <c r="J97" s="20"/>
      <c r="K97" s="78"/>
      <c r="L97" s="9"/>
      <c r="M97" s="20"/>
      <c r="N97" s="78"/>
      <c r="O97" s="9"/>
      <c r="P97" s="20"/>
      <c r="Q97" s="78"/>
      <c r="R97" s="9"/>
      <c r="S97" s="20"/>
      <c r="T97" s="78"/>
      <c r="U97" s="17"/>
      <c r="V97" s="20"/>
      <c r="W97" s="20"/>
      <c r="X97" s="20"/>
    </row>
    <row r="98" spans="1:24" ht="14.25">
      <c r="A98" s="83"/>
      <c r="B98" s="88"/>
      <c r="C98" s="80"/>
      <c r="D98" s="90"/>
      <c r="E98" s="90"/>
      <c r="F98" s="91"/>
      <c r="G98" s="92"/>
      <c r="H98" s="93"/>
      <c r="I98" s="91"/>
      <c r="J98" s="92"/>
      <c r="K98" s="93"/>
      <c r="L98" s="91"/>
      <c r="M98" s="92"/>
      <c r="N98" s="93"/>
      <c r="O98" s="91"/>
      <c r="P98" s="92"/>
      <c r="Q98" s="94"/>
      <c r="R98" s="91"/>
      <c r="S98" s="92"/>
      <c r="T98" s="94"/>
      <c r="U98" s="17"/>
      <c r="V98" s="20"/>
      <c r="W98" s="20"/>
      <c r="X98" s="20"/>
    </row>
    <row r="99" spans="1:25" ht="14.25">
      <c r="A99" s="83"/>
      <c r="B99" s="88"/>
      <c r="C99" s="80"/>
      <c r="D99" s="90"/>
      <c r="E99" s="88"/>
      <c r="F99" s="9"/>
      <c r="G99" s="20"/>
      <c r="H99" s="95"/>
      <c r="I99" s="9"/>
      <c r="J99" s="20"/>
      <c r="K99" s="95"/>
      <c r="L99" s="20"/>
      <c r="M99" s="20"/>
      <c r="N99" s="95"/>
      <c r="O99" s="20"/>
      <c r="P99" s="20"/>
      <c r="Q99" s="96"/>
      <c r="R99" s="9"/>
      <c r="S99" s="20"/>
      <c r="T99" s="97"/>
      <c r="U99" s="21"/>
      <c r="V99" s="20"/>
      <c r="W99" s="20"/>
      <c r="X99" s="20"/>
      <c r="Y99" s="98"/>
    </row>
    <row r="100" spans="1:24" ht="14.25">
      <c r="A100" s="88"/>
      <c r="B100" s="88"/>
      <c r="C100" s="88"/>
      <c r="D100" s="88"/>
      <c r="E100" s="88"/>
      <c r="F100" s="20"/>
      <c r="G100" s="20"/>
      <c r="H100" s="20"/>
      <c r="I100" s="9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99"/>
      <c r="U100" s="100"/>
      <c r="V100" s="20"/>
      <c r="W100" s="20"/>
      <c r="X100" s="20"/>
    </row>
    <row r="101" spans="1:24" ht="14.25">
      <c r="A101" s="101" t="s">
        <v>150</v>
      </c>
      <c r="B101" s="33"/>
      <c r="C101" s="33"/>
      <c r="D101" s="88"/>
      <c r="E101" s="88"/>
      <c r="F101" s="20"/>
      <c r="G101" s="20"/>
      <c r="H101" s="20"/>
      <c r="I101" s="9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77"/>
      <c r="V101" s="20"/>
      <c r="W101" s="20"/>
      <c r="X101" s="20"/>
    </row>
    <row r="102" spans="1:24" ht="14.25">
      <c r="A102" s="102" t="s">
        <v>151</v>
      </c>
      <c r="B102" s="103"/>
      <c r="C102" s="103"/>
      <c r="D102" s="88"/>
      <c r="E102" s="88"/>
      <c r="F102" s="20"/>
      <c r="G102" s="20"/>
      <c r="H102" s="20"/>
      <c r="I102" s="9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14.25">
      <c r="A103" s="104" t="s">
        <v>152</v>
      </c>
      <c r="B103" s="105"/>
      <c r="C103" s="105"/>
      <c r="D103" s="88"/>
      <c r="E103" s="88"/>
      <c r="F103" s="20"/>
      <c r="G103" s="20"/>
      <c r="H103" s="20"/>
      <c r="I103" s="9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18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4.2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106"/>
      <c r="M106" s="83"/>
      <c r="N106" s="90"/>
      <c r="O106" s="90"/>
      <c r="P106" s="88"/>
      <c r="Q106" s="88"/>
      <c r="R106" s="88"/>
    </row>
    <row r="107" spans="1:18" ht="14.2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83"/>
      <c r="N107" s="90"/>
      <c r="O107" s="90"/>
      <c r="P107" s="88"/>
      <c r="Q107" s="88"/>
      <c r="R107" s="88"/>
    </row>
    <row r="108" spans="1:18" ht="14.25">
      <c r="A108" s="90"/>
      <c r="B108" s="90"/>
      <c r="C108" s="90"/>
      <c r="D108" s="107"/>
      <c r="E108" s="108"/>
      <c r="F108" s="109"/>
      <c r="G108" s="90"/>
      <c r="H108" s="90"/>
      <c r="I108" s="90"/>
      <c r="J108" s="90"/>
      <c r="K108" s="90"/>
      <c r="L108" s="90"/>
      <c r="M108" s="90"/>
      <c r="N108" s="90"/>
      <c r="O108" s="90"/>
      <c r="P108" s="88"/>
      <c r="Q108" s="88"/>
      <c r="R108" s="88"/>
    </row>
    <row r="109" spans="1:18" ht="14.25">
      <c r="A109" s="90"/>
      <c r="B109" s="90"/>
      <c r="C109" s="90"/>
      <c r="D109" s="110"/>
      <c r="E109" s="90"/>
      <c r="F109" s="111"/>
      <c r="G109" s="90"/>
      <c r="H109" s="90"/>
      <c r="I109" s="90"/>
      <c r="J109" s="90"/>
      <c r="K109" s="90"/>
      <c r="L109" s="90"/>
      <c r="M109" s="90"/>
      <c r="N109" s="90"/>
      <c r="O109" s="90"/>
      <c r="P109" s="88"/>
      <c r="Q109" s="88"/>
      <c r="R109" s="88"/>
    </row>
    <row r="110" spans="1:18" ht="14.25">
      <c r="A110" s="90"/>
      <c r="B110" s="90"/>
      <c r="C110" s="90"/>
      <c r="D110" s="110"/>
      <c r="E110" s="90"/>
      <c r="F110" s="111"/>
      <c r="G110" s="90"/>
      <c r="H110" s="90"/>
      <c r="I110" s="90"/>
      <c r="J110" s="90"/>
      <c r="K110" s="90"/>
      <c r="L110" s="90"/>
      <c r="M110" s="90"/>
      <c r="N110" s="90"/>
      <c r="O110" s="90"/>
      <c r="P110" s="88"/>
      <c r="Q110" s="88"/>
      <c r="R110" s="88"/>
    </row>
    <row r="111" spans="1:18" ht="14.25">
      <c r="A111" s="90"/>
      <c r="B111" s="90"/>
      <c r="C111" s="90"/>
      <c r="D111" s="112"/>
      <c r="E111" s="113"/>
      <c r="F111" s="114"/>
      <c r="G111" s="90"/>
      <c r="H111" s="90"/>
      <c r="I111" s="90"/>
      <c r="J111" s="90"/>
      <c r="K111" s="90"/>
      <c r="L111" s="90"/>
      <c r="M111" s="90"/>
      <c r="N111" s="90"/>
      <c r="O111" s="90"/>
      <c r="P111" s="88"/>
      <c r="Q111" s="88"/>
      <c r="R111" s="88"/>
    </row>
    <row r="112" spans="1:18" ht="14.25">
      <c r="A112" s="90"/>
      <c r="B112" s="90"/>
      <c r="C112" s="90"/>
      <c r="D112" s="107"/>
      <c r="E112" s="108"/>
      <c r="F112" s="109"/>
      <c r="G112" s="90"/>
      <c r="H112" s="90"/>
      <c r="I112" s="90"/>
      <c r="J112" s="90"/>
      <c r="K112" s="90"/>
      <c r="L112" s="90"/>
      <c r="M112" s="90"/>
      <c r="N112" s="90"/>
      <c r="O112" s="90"/>
      <c r="P112" s="88"/>
      <c r="Q112" s="88"/>
      <c r="R112" s="88"/>
    </row>
    <row r="113" spans="1:18" ht="14.25">
      <c r="A113" s="90"/>
      <c r="B113" s="90"/>
      <c r="C113" s="90"/>
      <c r="D113" s="110"/>
      <c r="E113" s="90"/>
      <c r="F113" s="111"/>
      <c r="G113" s="90"/>
      <c r="H113" s="90"/>
      <c r="I113" s="90"/>
      <c r="J113" s="90"/>
      <c r="K113" s="90"/>
      <c r="L113" s="90"/>
      <c r="M113" s="90"/>
      <c r="N113" s="90"/>
      <c r="O113" s="90"/>
      <c r="P113" s="88"/>
      <c r="Q113" s="88"/>
      <c r="R113" s="88"/>
    </row>
    <row r="114" spans="1:18" ht="14.25">
      <c r="A114" s="90"/>
      <c r="B114" s="90"/>
      <c r="C114" s="90"/>
      <c r="D114" s="110"/>
      <c r="E114" s="90"/>
      <c r="F114" s="115"/>
      <c r="G114" s="90"/>
      <c r="H114" s="90"/>
      <c r="I114" s="90"/>
      <c r="J114" s="90"/>
      <c r="K114" s="90"/>
      <c r="L114" s="90"/>
      <c r="M114" s="90"/>
      <c r="N114" s="90"/>
      <c r="O114" s="90"/>
      <c r="P114" s="88"/>
      <c r="Q114" s="88"/>
      <c r="R114" s="88"/>
    </row>
    <row r="115" spans="1:18" ht="14.25">
      <c r="A115" s="90"/>
      <c r="B115" s="90"/>
      <c r="C115" s="90"/>
      <c r="D115" s="112"/>
      <c r="E115" s="113"/>
      <c r="F115" s="114"/>
      <c r="G115" s="90"/>
      <c r="H115" s="90"/>
      <c r="I115" s="90"/>
      <c r="J115" s="90"/>
      <c r="K115" s="90"/>
      <c r="L115" s="90"/>
      <c r="M115" s="90"/>
      <c r="N115" s="90"/>
      <c r="O115" s="90"/>
      <c r="P115" s="88"/>
      <c r="Q115" s="88"/>
      <c r="R115" s="88"/>
    </row>
    <row r="116" spans="1:18" ht="14.25">
      <c r="A116" s="90"/>
      <c r="B116" s="90"/>
      <c r="C116" s="90"/>
      <c r="D116" s="116"/>
      <c r="E116" s="108"/>
      <c r="F116" s="117"/>
      <c r="G116" s="90"/>
      <c r="H116" s="90"/>
      <c r="I116" s="90"/>
      <c r="J116" s="90"/>
      <c r="K116" s="90"/>
      <c r="L116" s="90"/>
      <c r="M116" s="90"/>
      <c r="N116" s="90"/>
      <c r="O116" s="90"/>
      <c r="P116" s="88"/>
      <c r="Q116" s="88"/>
      <c r="R116" s="88"/>
    </row>
    <row r="117" spans="1:18" ht="14.25">
      <c r="A117" s="90"/>
      <c r="B117" s="90"/>
      <c r="C117" s="90"/>
      <c r="D117" s="110"/>
      <c r="E117" s="90"/>
      <c r="F117" s="118"/>
      <c r="G117" s="90"/>
      <c r="H117" s="90"/>
      <c r="I117" s="90"/>
      <c r="J117" s="90"/>
      <c r="K117" s="90"/>
      <c r="L117" s="90"/>
      <c r="M117" s="90"/>
      <c r="N117" s="90"/>
      <c r="O117" s="90"/>
      <c r="P117" s="88"/>
      <c r="Q117" s="88"/>
      <c r="R117" s="88"/>
    </row>
    <row r="118" spans="1:18" ht="14.25">
      <c r="A118" s="90"/>
      <c r="B118" s="90"/>
      <c r="C118" s="90"/>
      <c r="D118" s="110"/>
      <c r="E118" s="90"/>
      <c r="F118" s="118"/>
      <c r="G118" s="90"/>
      <c r="H118" s="90"/>
      <c r="I118" s="90"/>
      <c r="J118" s="90"/>
      <c r="K118" s="90"/>
      <c r="L118" s="90"/>
      <c r="M118" s="90"/>
      <c r="N118" s="90"/>
      <c r="O118" s="90"/>
      <c r="P118" s="88"/>
      <c r="Q118" s="88"/>
      <c r="R118" s="88"/>
    </row>
    <row r="119" spans="1:18" ht="14.25">
      <c r="A119" s="90"/>
      <c r="B119" s="90"/>
      <c r="C119" s="90"/>
      <c r="D119" s="112"/>
      <c r="E119" s="113"/>
      <c r="F119" s="114"/>
      <c r="G119" s="90"/>
      <c r="H119" s="90"/>
      <c r="I119" s="90"/>
      <c r="J119" s="90"/>
      <c r="K119" s="90"/>
      <c r="L119" s="90"/>
      <c r="M119" s="90"/>
      <c r="N119" s="90"/>
      <c r="O119" s="90"/>
      <c r="P119" s="88"/>
      <c r="Q119" s="88"/>
      <c r="R119" s="88"/>
    </row>
    <row r="120" spans="1:18" ht="14.25">
      <c r="A120" s="90"/>
      <c r="B120" s="90"/>
      <c r="C120" s="90"/>
      <c r="D120" s="116"/>
      <c r="E120" s="108"/>
      <c r="F120" s="119"/>
      <c r="G120" s="90"/>
      <c r="H120" s="90"/>
      <c r="I120" s="90"/>
      <c r="J120" s="90"/>
      <c r="K120" s="90"/>
      <c r="L120" s="90"/>
      <c r="M120" s="90"/>
      <c r="N120" s="90"/>
      <c r="O120" s="90"/>
      <c r="P120" s="88"/>
      <c r="Q120" s="88"/>
      <c r="R120" s="88"/>
    </row>
    <row r="121" spans="1:18" ht="14.25">
      <c r="A121" s="90"/>
      <c r="B121" s="90"/>
      <c r="C121" s="90"/>
      <c r="D121" s="110"/>
      <c r="E121" s="90"/>
      <c r="F121" s="111"/>
      <c r="G121" s="90"/>
      <c r="H121" s="90"/>
      <c r="I121" s="90"/>
      <c r="J121" s="90"/>
      <c r="K121" s="90"/>
      <c r="L121" s="90"/>
      <c r="M121" s="90"/>
      <c r="N121" s="90"/>
      <c r="O121" s="90"/>
      <c r="P121" s="88"/>
      <c r="Q121" s="88"/>
      <c r="R121" s="88"/>
    </row>
    <row r="122" spans="1:18" ht="14.25">
      <c r="A122" s="90"/>
      <c r="B122" s="90"/>
      <c r="C122" s="90"/>
      <c r="D122" s="110"/>
      <c r="E122" s="90"/>
      <c r="F122" s="118"/>
      <c r="G122" s="90"/>
      <c r="H122" s="90"/>
      <c r="I122" s="90"/>
      <c r="J122" s="90"/>
      <c r="K122" s="90"/>
      <c r="L122" s="90"/>
      <c r="M122" s="90"/>
      <c r="N122" s="90"/>
      <c r="O122" s="90"/>
      <c r="P122" s="88"/>
      <c r="Q122" s="88"/>
      <c r="R122" s="88"/>
    </row>
    <row r="123" spans="1:18" ht="14.25">
      <c r="A123" s="90"/>
      <c r="B123" s="90"/>
      <c r="C123" s="90"/>
      <c r="D123" s="112"/>
      <c r="E123" s="113"/>
      <c r="F123" s="114"/>
      <c r="G123" s="90"/>
      <c r="H123" s="90"/>
      <c r="I123" s="90"/>
      <c r="J123" s="90"/>
      <c r="K123" s="90"/>
      <c r="L123" s="90"/>
      <c r="M123" s="90"/>
      <c r="N123" s="90"/>
      <c r="O123" s="90"/>
      <c r="P123" s="88"/>
      <c r="Q123" s="88"/>
      <c r="R123" s="88"/>
    </row>
    <row r="124" spans="1:18" ht="14.25">
      <c r="A124" s="90"/>
      <c r="B124" s="90"/>
      <c r="C124" s="90"/>
      <c r="D124" s="120"/>
      <c r="E124" s="121"/>
      <c r="F124" s="122"/>
      <c r="G124" s="90"/>
      <c r="H124" s="90"/>
      <c r="I124" s="83"/>
      <c r="J124" s="90"/>
      <c r="K124" s="90"/>
      <c r="L124" s="90"/>
      <c r="M124" s="90"/>
      <c r="N124" s="90"/>
      <c r="O124" s="90"/>
      <c r="P124" s="88"/>
      <c r="Q124" s="88"/>
      <c r="R124" s="88"/>
    </row>
    <row r="125" spans="1:18" ht="14.25">
      <c r="A125" s="90"/>
      <c r="B125" s="90"/>
      <c r="C125" s="90"/>
      <c r="D125" s="120"/>
      <c r="E125" s="121"/>
      <c r="F125" s="122"/>
      <c r="G125" s="90"/>
      <c r="H125" s="90"/>
      <c r="I125" s="83"/>
      <c r="J125" s="90"/>
      <c r="K125" s="90"/>
      <c r="L125" s="90"/>
      <c r="M125" s="90"/>
      <c r="N125" s="90"/>
      <c r="O125" s="90"/>
      <c r="P125" s="88"/>
      <c r="Q125" s="88"/>
      <c r="R125" s="88"/>
    </row>
    <row r="126" spans="1:18" ht="12.75">
      <c r="A126" s="88"/>
      <c r="B126" s="88"/>
      <c r="C126" s="88"/>
      <c r="D126" s="88"/>
      <c r="E126" s="88"/>
      <c r="F126" s="88"/>
      <c r="G126" s="88"/>
      <c r="H126" s="88">
        <f>E110+E114+E118+E122</f>
        <v>0</v>
      </c>
      <c r="I126" s="79" t="s">
        <v>153</v>
      </c>
      <c r="J126" s="88"/>
      <c r="K126" s="88"/>
      <c r="L126" s="88"/>
      <c r="M126" s="88"/>
      <c r="N126" s="88"/>
      <c r="O126" s="88"/>
      <c r="P126" s="88"/>
      <c r="Q126" s="88"/>
      <c r="R126" s="88"/>
    </row>
  </sheetData>
  <sheetProtection selectLockedCells="1" selectUnlockedCells="1"/>
  <printOptions/>
  <pageMargins left="0.1701388888888889" right="0.1597222222222222" top="0.2798611111111111" bottom="0.5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3" sqref="A3"/>
    </sheetView>
  </sheetViews>
  <sheetFormatPr defaultColWidth="8.00390625" defaultRowHeight="12.75"/>
  <cols>
    <col min="1" max="1" width="30.140625" style="0" customWidth="1"/>
    <col min="2" max="2" width="18.421875" style="0" customWidth="1"/>
    <col min="3" max="16384" width="9.00390625" style="0" customWidth="1"/>
  </cols>
  <sheetData>
    <row r="1" ht="12.75">
      <c r="A1" t="s">
        <v>154</v>
      </c>
    </row>
    <row r="2" spans="1:3" ht="12.75">
      <c r="A2" s="123" t="s">
        <v>0</v>
      </c>
      <c r="B2" s="20" t="s">
        <v>155</v>
      </c>
      <c r="C2" s="20" t="s">
        <v>156</v>
      </c>
    </row>
    <row r="3" spans="1:3" ht="12.75">
      <c r="A3" s="124"/>
      <c r="B3" s="20"/>
      <c r="C3" s="20"/>
    </row>
    <row r="4" spans="1:3" ht="12.75">
      <c r="A4" s="124"/>
      <c r="B4" s="20"/>
      <c r="C4" s="20"/>
    </row>
    <row r="5" spans="1:3" ht="12.75">
      <c r="A5" s="125"/>
      <c r="B5" s="20"/>
      <c r="C5" s="20"/>
    </row>
    <row r="6" spans="1:3" ht="12.75">
      <c r="A6" s="14"/>
      <c r="B6" s="20"/>
      <c r="C6" s="20"/>
    </row>
    <row r="7" spans="1:3" ht="12.75">
      <c r="A7" s="125"/>
      <c r="B7" s="20"/>
      <c r="C7" s="20"/>
    </row>
    <row r="8" spans="1:3" ht="12.75">
      <c r="A8" s="22"/>
      <c r="B8" s="20"/>
      <c r="C8" s="20"/>
    </row>
    <row r="9" spans="1:3" ht="12.75">
      <c r="A9" s="124"/>
      <c r="B9" s="20"/>
      <c r="C9" s="20"/>
    </row>
    <row r="10" spans="1:3" ht="12.75">
      <c r="A10" s="14"/>
      <c r="B10" s="20"/>
      <c r="C10" s="20"/>
    </row>
    <row r="11" spans="1:3" ht="12.75">
      <c r="A11" s="124"/>
      <c r="B11" s="20"/>
      <c r="C11" s="20"/>
    </row>
    <row r="12" spans="1:3" ht="12.75">
      <c r="A12" s="125"/>
      <c r="B12" s="20"/>
      <c r="C12" s="20"/>
    </row>
    <row r="13" spans="1:3" ht="12.75">
      <c r="A13" s="124"/>
      <c r="B13" s="20"/>
      <c r="C13" s="20"/>
    </row>
    <row r="14" spans="1:3" ht="12.75">
      <c r="A14" s="14"/>
      <c r="B14" s="20"/>
      <c r="C14" s="20"/>
    </row>
    <row r="15" spans="1:3" ht="12.75">
      <c r="A15" s="124"/>
      <c r="B15" s="20"/>
      <c r="C15" s="20"/>
    </row>
    <row r="16" spans="1:3" ht="12.75">
      <c r="A16" s="125"/>
      <c r="B16" s="20"/>
      <c r="C16" s="20"/>
    </row>
    <row r="17" spans="1:3" ht="12.75">
      <c r="A17" s="22"/>
      <c r="B17" s="20"/>
      <c r="C17" s="20"/>
    </row>
    <row r="18" spans="1:3" ht="12.75">
      <c r="A18" s="124"/>
      <c r="B18" s="20"/>
      <c r="C18" s="20"/>
    </row>
    <row r="19" spans="1:3" ht="12.75">
      <c r="A19" s="125"/>
      <c r="B19" s="20"/>
      <c r="C19" s="20"/>
    </row>
    <row r="20" spans="1:3" ht="12.75">
      <c r="A20" s="124"/>
      <c r="B20" s="20"/>
      <c r="C20" s="20"/>
    </row>
    <row r="21" spans="1:3" ht="12.75">
      <c r="A21" s="124"/>
      <c r="B21" s="20"/>
      <c r="C21" s="20"/>
    </row>
    <row r="22" spans="1:3" ht="12.75">
      <c r="A22" s="125"/>
      <c r="B22" s="20"/>
      <c r="C22" s="20"/>
    </row>
    <row r="23" spans="1:3" ht="12.75">
      <c r="A23" s="14"/>
      <c r="B23" s="20"/>
      <c r="C23" s="20"/>
    </row>
    <row r="24" spans="1:3" ht="12.75">
      <c r="A24" s="14"/>
      <c r="B24" s="20"/>
      <c r="C24" s="20"/>
    </row>
    <row r="25" spans="1:3" ht="12.75">
      <c r="A25" s="14"/>
      <c r="B25" s="20"/>
      <c r="C25" s="20"/>
    </row>
    <row r="26" spans="1:3" ht="12.75">
      <c r="A26" s="125"/>
      <c r="B26" s="20"/>
      <c r="C26" s="20"/>
    </row>
    <row r="27" spans="1:3" ht="12.75">
      <c r="A27" s="124"/>
      <c r="B27" s="20"/>
      <c r="C27" s="20"/>
    </row>
    <row r="28" spans="1:3" ht="12.75">
      <c r="A28" s="124"/>
      <c r="B28" s="20"/>
      <c r="C28" s="20"/>
    </row>
    <row r="29" spans="1:3" ht="12.75">
      <c r="A29" s="125"/>
      <c r="B29" s="20"/>
      <c r="C29" s="20"/>
    </row>
    <row r="30" spans="1:3" ht="12.75">
      <c r="A30" s="125"/>
      <c r="B30" s="20"/>
      <c r="C30" s="20"/>
    </row>
    <row r="31" spans="1:3" ht="12.75">
      <c r="A31" s="125"/>
      <c r="B31" s="20"/>
      <c r="C31" s="20"/>
    </row>
    <row r="32" spans="1:3" ht="12.75">
      <c r="A32" s="14"/>
      <c r="B32" s="20"/>
      <c r="C32" s="20"/>
    </row>
    <row r="33" spans="1:3" ht="12.75">
      <c r="A33" s="125"/>
      <c r="B33" s="20"/>
      <c r="C33" s="20"/>
    </row>
    <row r="34" spans="1:3" ht="12.75">
      <c r="A34" s="14"/>
      <c r="B34" s="20"/>
      <c r="C34" s="20"/>
    </row>
    <row r="35" spans="1:3" ht="12.75">
      <c r="A35" s="22"/>
      <c r="B35" s="20"/>
      <c r="C35" s="20"/>
    </row>
    <row r="36" spans="1:3" ht="12.75">
      <c r="A36" s="14"/>
      <c r="B36" s="20"/>
      <c r="C36" s="20"/>
    </row>
    <row r="37" spans="1:3" ht="12.75">
      <c r="A37" s="124"/>
      <c r="B37" s="20"/>
      <c r="C37" s="20"/>
    </row>
    <row r="38" spans="1:3" ht="12.75">
      <c r="A38" s="126"/>
      <c r="B38" s="20"/>
      <c r="C38" s="20"/>
    </row>
    <row r="39" spans="1:3" ht="12.75">
      <c r="A39" s="127"/>
      <c r="B39" s="20"/>
      <c r="C39" s="20"/>
    </row>
    <row r="40" spans="1:3" ht="12.75">
      <c r="A40" s="125"/>
      <c r="B40" s="20"/>
      <c r="C40" s="20"/>
    </row>
    <row r="41" spans="1:3" ht="12.75">
      <c r="A41" s="127"/>
      <c r="B41" s="20"/>
      <c r="C41" s="20"/>
    </row>
    <row r="42" spans="1:3" ht="12.75">
      <c r="A42" s="126"/>
      <c r="B42" s="20"/>
      <c r="C42" s="20"/>
    </row>
    <row r="43" spans="1:3" ht="12.75">
      <c r="A43" s="127"/>
      <c r="B43" s="20"/>
      <c r="C43" s="20"/>
    </row>
    <row r="44" spans="1:3" ht="12.75">
      <c r="A44" s="127"/>
      <c r="B44" s="20"/>
      <c r="C44" s="20"/>
    </row>
    <row r="45" spans="1:3" ht="12.75">
      <c r="A45" s="22"/>
      <c r="B45" s="20"/>
      <c r="C45" s="20"/>
    </row>
    <row r="46" spans="1:3" ht="12.75">
      <c r="A46" s="124"/>
      <c r="B46" s="20"/>
      <c r="C46" s="20"/>
    </row>
    <row r="47" spans="1:3" ht="12.75">
      <c r="A47" s="125"/>
      <c r="B47" s="20"/>
      <c r="C47" s="20"/>
    </row>
    <row r="48" spans="1:3" ht="12.75">
      <c r="A48" s="124"/>
      <c r="B48" s="20"/>
      <c r="C48" s="20"/>
    </row>
    <row r="49" spans="1:3" ht="12.75">
      <c r="A49" s="125"/>
      <c r="B49" s="20"/>
      <c r="C49" s="20"/>
    </row>
    <row r="50" spans="1:3" ht="12.75">
      <c r="A50" s="125"/>
      <c r="B50" s="20"/>
      <c r="C50" s="20"/>
    </row>
    <row r="51" spans="1:3" ht="12.75">
      <c r="A51" s="14"/>
      <c r="B51" s="20"/>
      <c r="C51" s="20"/>
    </row>
    <row r="52" spans="1:3" ht="12.75">
      <c r="A52" s="127"/>
      <c r="B52" s="20"/>
      <c r="C52" s="20"/>
    </row>
    <row r="53" spans="1:3" ht="12.75">
      <c r="A53" s="14"/>
      <c r="B53" s="20"/>
      <c r="C53" s="20"/>
    </row>
    <row r="54" spans="1:3" ht="12.75">
      <c r="A54" s="14"/>
      <c r="B54" s="20"/>
      <c r="C54" s="20"/>
    </row>
    <row r="55" spans="1:3" ht="12.75">
      <c r="A55" s="125"/>
      <c r="B55" s="20"/>
      <c r="C55" s="20"/>
    </row>
    <row r="56" spans="1:3" ht="12.75">
      <c r="A56" s="127"/>
      <c r="B56" s="20"/>
      <c r="C56" s="20"/>
    </row>
    <row r="57" spans="1:3" ht="12.75">
      <c r="A57" s="124"/>
      <c r="B57" s="20"/>
      <c r="C57" s="20"/>
    </row>
    <row r="58" spans="1:3" ht="12.75">
      <c r="A58" s="22"/>
      <c r="B58" s="20"/>
      <c r="C58" s="20"/>
    </row>
    <row r="59" spans="1:3" ht="12.75">
      <c r="A59" s="99"/>
      <c r="B59" s="20"/>
      <c r="C59" s="20"/>
    </row>
    <row r="60" spans="1:3" ht="12.75">
      <c r="A60" s="20"/>
      <c r="B60" s="20"/>
      <c r="C60" s="20"/>
    </row>
  </sheetData>
  <sheetProtection selectLockedCells="1" selectUnlockedCells="1"/>
  <printOptions/>
  <pageMargins left="0.75" right="0.75" top="0.24027777777777778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/>
  <cp:lastPrinted>2017-05-31T13:07:26Z</cp:lastPrinted>
  <dcterms:created xsi:type="dcterms:W3CDTF">2012-02-03T13:02:40Z</dcterms:created>
  <dcterms:modified xsi:type="dcterms:W3CDTF">2018-06-23T15:48:41Z</dcterms:modified>
  <cp:category/>
  <cp:version/>
  <cp:contentType/>
  <cp:contentStatus/>
  <cp:revision>3</cp:revision>
</cp:coreProperties>
</file>